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les Revenue Report" sheetId="1" r:id="rId3"/>
    <sheet state="visible" name="Sales Rep Activities Report" sheetId="2" r:id="rId4"/>
  </sheets>
  <definedNames/>
  <calcPr/>
</workbook>
</file>

<file path=xl/sharedStrings.xml><?xml version="1.0" encoding="utf-8"?>
<sst xmlns="http://schemas.openxmlformats.org/spreadsheetml/2006/main" count="95" uniqueCount="40">
  <si>
    <t>Sales Report Template - 1-Yr - Actuals</t>
  </si>
  <si>
    <t>2019 Totals</t>
  </si>
  <si>
    <t>Units in Pipeline - Actuals</t>
  </si>
  <si>
    <t xml:space="preserve">Conversion Rate </t>
  </si>
  <si>
    <t>Actual Units Sold</t>
  </si>
  <si>
    <t>Price per unit</t>
  </si>
  <si>
    <t>Actual Revenue</t>
  </si>
  <si>
    <t>1 Yr. Sales Quotas</t>
  </si>
  <si>
    <t>Units in Pipeline - Sales Quota</t>
  </si>
  <si>
    <t>Units Sold - Quota</t>
  </si>
  <si>
    <t>Sales Quota Revenue</t>
  </si>
  <si>
    <t>1 Yr. Sales Actuals vs. Quota Variance</t>
  </si>
  <si>
    <t>Units in Pipeline</t>
  </si>
  <si>
    <t>Revenue</t>
  </si>
  <si>
    <t>Total Number of units in the pipeline. To keep it simple, the assumption here is that there are 10k units in the pipeline each month</t>
  </si>
  <si>
    <t>This is the percentage of units in the pipeline that become sales, in this case, 30%. These are the products or units in your deals won.</t>
  </si>
  <si>
    <t>Units Sold</t>
  </si>
  <si>
    <t>These are the number of units sold, the 30% in actual units. The formula is in the cells in this row (b3*b4).</t>
  </si>
  <si>
    <t>This is the price per unit of the product</t>
  </si>
  <si>
    <t>This is the revenue generated from the sale of the product. It's the price multiplied by the number of units sold. The formula is the cells in this row (b5*b6).</t>
  </si>
  <si>
    <t>Sales Report Template - 1-Yr Blank Template - Actual Sales</t>
  </si>
  <si>
    <t>1 Yr. Sales Quotas Blank Template</t>
  </si>
  <si>
    <t>1 Yr. Sales Actuals vs. Quota Variance Blank Template</t>
  </si>
  <si>
    <t>Total Sales Activities Report</t>
  </si>
  <si>
    <t>Number of Calls</t>
  </si>
  <si>
    <t>Number of Product Demos</t>
  </si>
  <si>
    <t>Number of Units Sold</t>
  </si>
  <si>
    <t>Total Revenue</t>
  </si>
  <si>
    <t xml:space="preserve"> Sales Activities Report by Salesperson</t>
  </si>
  <si>
    <t>Jane Smith</t>
  </si>
  <si>
    <t>Julia Rogers</t>
  </si>
  <si>
    <t>Keisha Jackson</t>
  </si>
  <si>
    <t>Brian Smith</t>
  </si>
  <si>
    <t>Adam Rodriquez</t>
  </si>
  <si>
    <t>Daniel Kim</t>
  </si>
  <si>
    <t>Total Number of Calls</t>
  </si>
  <si>
    <t>Total Number of Product Demos</t>
  </si>
  <si>
    <t>Total Number of Units Sold</t>
  </si>
  <si>
    <t>Revenue by Sales Rep</t>
  </si>
  <si>
    <t>Product 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</si>
</sst>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yyyy"/>
    <numFmt numFmtId="165" formatCode="&quot;$&quot;#,##0.00"/>
    <numFmt numFmtId="166" formatCode="&quot;$&quot;#,##0"/>
  </numFmts>
  <fonts count="5">
    <font>
      <sz val="10.0"/>
      <color rgb="FF000000"/>
      <name val="Arial"/>
    </font>
    <font>
      <b/>
    </font>
    <font/>
    <font>
      <b/>
      <name val="Arial"/>
    </font>
    <font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2" numFmtId="16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3" xfId="0" applyAlignment="1" applyBorder="1" applyFont="1" applyNumberFormat="1">
      <alignment readingOrder="0"/>
    </xf>
    <xf borderId="1" fillId="0" fontId="2" numFmtId="3" xfId="0" applyBorder="1" applyFont="1" applyNumberFormat="1"/>
    <xf borderId="1" fillId="0" fontId="2" numFmtId="9" xfId="0" applyAlignment="1" applyBorder="1" applyFont="1" applyNumberFormat="1">
      <alignment readingOrder="0"/>
    </xf>
    <xf borderId="0" fillId="0" fontId="2" numFmtId="3" xfId="0" applyFont="1" applyNumberFormat="1"/>
    <xf borderId="1" fillId="0" fontId="2" numFmtId="165" xfId="0" applyAlignment="1" applyBorder="1" applyFont="1" applyNumberFormat="1">
      <alignment readingOrder="0"/>
    </xf>
    <xf borderId="1" fillId="0" fontId="2" numFmtId="165" xfId="0" applyAlignment="1" applyBorder="1" applyFont="1" applyNumberFormat="1">
      <alignment readingOrder="0"/>
    </xf>
    <xf borderId="1" fillId="0" fontId="2" numFmtId="166" xfId="0" applyBorder="1" applyFont="1" applyNumberFormat="1"/>
    <xf borderId="0" fillId="0" fontId="3" numFmtId="0" xfId="0" applyAlignment="1" applyFont="1">
      <alignment horizontal="center" readingOrder="0" vertical="bottom"/>
    </xf>
    <xf borderId="2" fillId="0" fontId="4" numFmtId="0" xfId="0" applyAlignment="1" applyBorder="1" applyFont="1">
      <alignment vertical="bottom"/>
    </xf>
    <xf borderId="3" fillId="0" fontId="4" numFmtId="0" xfId="0" applyAlignment="1" applyBorder="1" applyFont="1">
      <alignment vertical="bottom"/>
    </xf>
    <xf borderId="3" fillId="0" fontId="4" numFmtId="164" xfId="0" applyAlignment="1" applyBorder="1" applyFont="1" applyNumberFormat="1">
      <alignment horizontal="center" vertical="bottom"/>
    </xf>
    <xf borderId="3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readingOrder="0" vertical="bottom"/>
    </xf>
    <xf borderId="3" fillId="0" fontId="4" numFmtId="3" xfId="0" applyAlignment="1" applyBorder="1" applyFont="1" applyNumberFormat="1">
      <alignment horizontal="right" vertical="bottom"/>
    </xf>
    <xf borderId="3" fillId="0" fontId="4" numFmtId="3" xfId="0" applyAlignment="1" applyBorder="1" applyFont="1" applyNumberFormat="1">
      <alignment horizontal="right" readingOrder="0" vertical="bottom"/>
    </xf>
    <xf borderId="4" fillId="0" fontId="4" numFmtId="0" xfId="0" applyAlignment="1" applyBorder="1" applyFont="1">
      <alignment vertical="bottom"/>
    </xf>
    <xf borderId="3" fillId="0" fontId="4" numFmtId="9" xfId="0" applyAlignment="1" applyBorder="1" applyFont="1" applyNumberFormat="1">
      <alignment horizontal="right" vertical="bottom"/>
    </xf>
    <xf borderId="4" fillId="0" fontId="4" numFmtId="3" xfId="0" applyAlignment="1" applyBorder="1" applyFont="1" applyNumberFormat="1">
      <alignment readingOrder="0" vertical="bottom"/>
    </xf>
    <xf borderId="3" fillId="0" fontId="4" numFmtId="165" xfId="0" applyAlignment="1" applyBorder="1" applyFont="1" applyNumberFormat="1">
      <alignment horizontal="right" vertical="bottom"/>
    </xf>
    <xf borderId="3" fillId="0" fontId="4" numFmtId="165" xfId="0" applyAlignment="1" applyBorder="1" applyFont="1" applyNumberFormat="1">
      <alignment horizontal="right" vertical="bottom"/>
    </xf>
    <xf borderId="3" fillId="0" fontId="4" numFmtId="166" xfId="0" applyAlignment="1" applyBorder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164" xfId="0" applyAlignment="1" applyFont="1" applyNumberFormat="1">
      <alignment horizontal="center" vertical="bottom"/>
    </xf>
    <xf borderId="3" fillId="0" fontId="4" numFmtId="10" xfId="0" applyAlignment="1" applyBorder="1" applyFont="1" applyNumberFormat="1">
      <alignment horizontal="right" vertical="bottom"/>
    </xf>
    <xf borderId="0" fillId="0" fontId="2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4" fillId="0" fontId="4" numFmtId="3" xfId="0" applyAlignment="1" applyBorder="1" applyFont="1" applyNumberFormat="1">
      <alignment vertical="bottom"/>
    </xf>
    <xf borderId="0" fillId="0" fontId="2" numFmtId="0" xfId="0" applyAlignment="1" applyFont="1">
      <alignment horizontal="right" readingOrder="0"/>
    </xf>
    <xf borderId="1" fillId="0" fontId="2" numFmtId="0" xfId="0" applyBorder="1" applyFont="1"/>
    <xf borderId="5" fillId="0" fontId="2" numFmtId="164" xfId="0" applyAlignment="1" applyBorder="1" applyFont="1" applyNumberFormat="1">
      <alignment horizontal="center" readingOrder="0" vertical="center"/>
    </xf>
    <xf borderId="5" fillId="0" fontId="2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left" readingOrder="0"/>
    </xf>
    <xf borderId="4" fillId="0" fontId="2" numFmtId="0" xfId="0" applyBorder="1" applyFont="1"/>
    <xf borderId="1" fillId="0" fontId="2" numFmtId="0" xfId="0" applyAlignment="1" applyBorder="1" applyFont="1">
      <alignment horizontal="right" readingOrder="0"/>
    </xf>
    <xf borderId="5" fillId="0" fontId="2" numFmtId="0" xfId="0" applyAlignment="1" applyBorder="1" applyFont="1">
      <alignment horizontal="right" readingOrder="0"/>
    </xf>
    <xf borderId="5" fillId="0" fontId="2" numFmtId="0" xfId="0" applyAlignment="1" applyBorder="1" applyFont="1">
      <alignment readingOrder="0"/>
    </xf>
    <xf borderId="5" fillId="0" fontId="2" numFmtId="0" xfId="0" applyBorder="1" applyFont="1"/>
    <xf borderId="6" fillId="0" fontId="2" numFmtId="0" xfId="0" applyAlignment="1" applyBorder="1" applyFont="1">
      <alignment readingOrder="0"/>
    </xf>
    <xf borderId="6" fillId="0" fontId="2" numFmtId="0" xfId="0" applyBorder="1" applyFont="1"/>
    <xf borderId="7" fillId="0" fontId="2" numFmtId="0" xfId="0" applyAlignment="1" applyBorder="1" applyFont="1">
      <alignment readingOrder="0"/>
    </xf>
    <xf borderId="8" fillId="0" fontId="2" numFmtId="0" xfId="0" applyBorder="1" applyFont="1"/>
    <xf borderId="9" fillId="0" fontId="2" numFmtId="0" xfId="0" applyBorder="1" applyFont="1"/>
    <xf borderId="1" fillId="0" fontId="2" numFmtId="166" xfId="0" applyAlignment="1" applyBorder="1" applyFont="1" applyNumberFormat="1">
      <alignment readingOrder="0"/>
    </xf>
    <xf borderId="5" fillId="0" fontId="2" numFmtId="166" xfId="0" applyAlignment="1" applyBorder="1" applyFont="1" applyNumberFormat="1">
      <alignment readingOrder="0"/>
    </xf>
    <xf borderId="5" fillId="0" fontId="2" numFmtId="166" xfId="0" applyBorder="1" applyFont="1" applyNumberFormat="1"/>
    <xf borderId="8" fillId="0" fontId="2" numFmtId="166" xfId="0" applyBorder="1" applyFont="1" applyNumberFormat="1"/>
    <xf borderId="9" fillId="0" fontId="2" numFmtId="166" xfId="0" applyBorder="1" applyFont="1" applyNumberFormat="1"/>
    <xf borderId="10" fillId="0" fontId="1" numFmtId="0" xfId="0" applyAlignment="1" applyBorder="1" applyFont="1">
      <alignment readingOrder="0"/>
    </xf>
    <xf borderId="10" fillId="0" fontId="2" numFmtId="166" xfId="0" applyAlignment="1" applyBorder="1" applyFont="1" applyNumberFormat="1">
      <alignment readingOrder="0"/>
    </xf>
    <xf borderId="1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Actual Units in Pipeline vs. Quota Units in Pipeline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'Sales Revenue Report'!$A$3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Report'!$B$3:$M$3</c:f>
              <c:numCache/>
            </c:numRef>
          </c:val>
        </c:ser>
        <c:ser>
          <c:idx val="1"/>
          <c:order val="1"/>
          <c:tx>
            <c:strRef>
              <c:f>'Sales Revenue Report'!$A$11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Report'!$B$11:$M$11</c:f>
              <c:numCache/>
            </c:numRef>
          </c:val>
        </c:ser>
        <c:axId val="683007383"/>
        <c:axId val="1785935402"/>
      </c:barChart>
      <c:catAx>
        <c:axId val="683007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Month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85935402"/>
      </c:catAx>
      <c:valAx>
        <c:axId val="17859354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Units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8300738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Units Sold - Actual vs. Units Sold - Quota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'Sales Revenue Report'!$A$5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Report'!$B$5:$M$5</c:f>
              <c:numCache/>
            </c:numRef>
          </c:val>
        </c:ser>
        <c:ser>
          <c:idx val="1"/>
          <c:order val="1"/>
          <c:tx>
            <c:strRef>
              <c:f>'Sales Revenue Report'!$A$13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Report'!$B$13:$M$13</c:f>
              <c:numCache/>
            </c:numRef>
          </c:val>
        </c:ser>
        <c:axId val="515448457"/>
        <c:axId val="1824430863"/>
      </c:barChart>
      <c:catAx>
        <c:axId val="5154484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Month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824430863"/>
      </c:catAx>
      <c:valAx>
        <c:axId val="18244308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Units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154484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Actual Revenue vs. Revenue Quota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'Sales Revenue Report'!$A$7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Report'!$B$7:$M$7</c:f>
              <c:numCache/>
            </c:numRef>
          </c:val>
        </c:ser>
        <c:ser>
          <c:idx val="1"/>
          <c:order val="1"/>
          <c:tx>
            <c:strRef>
              <c:f>'Sales Revenue Report'!$A$15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Revenue Report'!$B$2:$M$2</c:f>
            </c:strRef>
          </c:cat>
          <c:val>
            <c:numRef>
              <c:f>'Sales Revenue Report'!$B$15:$M$15</c:f>
              <c:numCache/>
            </c:numRef>
          </c:val>
        </c:ser>
        <c:axId val="1091097739"/>
        <c:axId val="1099485559"/>
      </c:barChart>
      <c:catAx>
        <c:axId val="10910977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Month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99485559"/>
      </c:catAx>
      <c:valAx>
        <c:axId val="10994855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Total Revenue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9109773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Roboto"/>
              </a:defRPr>
            </a:pPr>
            <a:r>
              <a:rPr b="0" i="0">
                <a:solidFill>
                  <a:srgbClr val="000000"/>
                </a:solidFill>
                <a:latin typeface="Roboto"/>
              </a:rPr>
              <a:t>Total Number of Calls By Month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'Sales Rep Activities Report'!$A$3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Report'!$B$2:$M$2</c:f>
            </c:strRef>
          </c:cat>
          <c:val>
            <c:numRef>
              <c:f>'Sales Rep Activities Report'!$B$3:$M$3</c:f>
              <c:numCache/>
            </c:numRef>
          </c:val>
        </c:ser>
        <c:axId val="619103076"/>
        <c:axId val="1400997158"/>
      </c:barChart>
      <c:catAx>
        <c:axId val="6191030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sz="1200">
                    <a:solidFill>
                      <a:srgbClr val="000000"/>
                    </a:solidFill>
                    <a:latin typeface="Roboto"/>
                  </a:defRPr>
                </a:pPr>
                <a:r>
                  <a:rPr b="0" sz="1200">
                    <a:solidFill>
                      <a:srgbClr val="000000"/>
                    </a:solidFill>
                    <a:latin typeface="Roboto"/>
                  </a:rPr>
                  <a:t>Month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00997158"/>
      </c:catAx>
      <c:valAx>
        <c:axId val="14009971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Calls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191030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Sales Rep Call Report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'Sales Rep Activities Report'!$A$11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Report'!$B$11:$D$11</c:f>
              <c:numCache/>
            </c:numRef>
          </c:val>
        </c:ser>
        <c:ser>
          <c:idx val="1"/>
          <c:order val="1"/>
          <c:tx>
            <c:strRef>
              <c:f>'Sales Rep Activities Report'!$A$12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Report'!$B$12:$D$12</c:f>
              <c:numCache/>
            </c:numRef>
          </c:val>
        </c:ser>
        <c:ser>
          <c:idx val="2"/>
          <c:order val="2"/>
          <c:tx>
            <c:strRef>
              <c:f>'Sales Rep Activities Report'!$A$13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Report'!$B$13:$D$13</c:f>
              <c:numCache/>
            </c:numRef>
          </c:val>
        </c:ser>
        <c:ser>
          <c:idx val="3"/>
          <c:order val="3"/>
          <c:tx>
            <c:strRef>
              <c:f>'Sales Rep Activities Report'!$A$14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Report'!$B$14:$D$14</c:f>
              <c:numCache/>
            </c:numRef>
          </c:val>
        </c:ser>
        <c:ser>
          <c:idx val="4"/>
          <c:order val="4"/>
          <c:tx>
            <c:strRef>
              <c:f>'Sales Rep Activities Report'!$A$15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Report'!$B$15:$D$15</c:f>
              <c:numCache/>
            </c:numRef>
          </c:val>
        </c:ser>
        <c:ser>
          <c:idx val="5"/>
          <c:order val="5"/>
          <c:tx>
            <c:strRef>
              <c:f>'Sales Rep Activities Report'!$A$16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Report'!$B$9:$D$9</c:f>
            </c:strRef>
          </c:cat>
          <c:val>
            <c:numRef>
              <c:f>'Sales Rep Activities Report'!$B$16:$D$16</c:f>
              <c:numCache/>
            </c:numRef>
          </c:val>
        </c:ser>
        <c:axId val="1115486216"/>
        <c:axId val="2014295796"/>
      </c:barChart>
      <c:catAx>
        <c:axId val="11154862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14295796"/>
      </c:catAx>
      <c:valAx>
        <c:axId val="201429579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1548621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4A86E8"/>
                </a:solidFill>
                <a:latin typeface="Roboto"/>
              </a:defRPr>
            </a:pPr>
            <a:r>
              <a:rPr b="1">
                <a:solidFill>
                  <a:srgbClr val="4A86E8"/>
                </a:solidFill>
                <a:latin typeface="Roboto"/>
              </a:rPr>
              <a:t>Revenue By Sales Rep Report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'Sales Rep Activities Report'!$A$45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Report'!$B$45</c:f>
              <c:numCache/>
            </c:numRef>
          </c:val>
        </c:ser>
        <c:ser>
          <c:idx val="1"/>
          <c:order val="1"/>
          <c:tx>
            <c:strRef>
              <c:f>'Sales Rep Activities Report'!$A$46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Report'!$B$46</c:f>
              <c:numCache/>
            </c:numRef>
          </c:val>
        </c:ser>
        <c:ser>
          <c:idx val="2"/>
          <c:order val="2"/>
          <c:tx>
            <c:strRef>
              <c:f>'Sales Rep Activities Report'!$A$47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Report'!$B$47</c:f>
              <c:numCache/>
            </c:numRef>
          </c:val>
        </c:ser>
        <c:ser>
          <c:idx val="3"/>
          <c:order val="3"/>
          <c:tx>
            <c:strRef>
              <c:f>'Sales Rep Activities Report'!$A$48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Report'!$B$48</c:f>
              <c:numCache/>
            </c:numRef>
          </c:val>
        </c:ser>
        <c:ser>
          <c:idx val="4"/>
          <c:order val="4"/>
          <c:tx>
            <c:strRef>
              <c:f>'Sales Rep Activities Report'!$A$49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Report'!$B$49</c:f>
              <c:numCache/>
            </c:numRef>
          </c:val>
        </c:ser>
        <c:ser>
          <c:idx val="5"/>
          <c:order val="5"/>
          <c:tx>
            <c:strRef>
              <c:f>'Sales Rep Activities Report'!$A$50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Report'!$B$44</c:f>
            </c:strRef>
          </c:cat>
          <c:val>
            <c:numRef>
              <c:f>'Sales Rep Activities Report'!$B$50</c:f>
              <c:numCache/>
            </c:numRef>
          </c:val>
        </c:ser>
        <c:ser>
          <c:idx val="6"/>
          <c:order val="6"/>
          <c:tx>
            <c:strRef>
              <c:f>'Sales Rep Activities Report'!$A$51</c:f>
            </c:strRef>
          </c:tx>
          <c:cat>
            <c:strRef>
              <c:f>'Sales Rep Activities Report'!$B$44</c:f>
            </c:strRef>
          </c:cat>
          <c:val>
            <c:numRef>
              <c:f>'Sales Rep Activities Report'!$B$51</c:f>
              <c:numCache/>
            </c:numRef>
          </c:val>
        </c:ser>
        <c:axId val="667673888"/>
        <c:axId val="1158560502"/>
      </c:barChart>
      <c:catAx>
        <c:axId val="66767388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434343"/>
                    </a:solidFill>
                    <a:latin typeface="Roboto"/>
                  </a:defRPr>
                </a:pPr>
                <a:r>
                  <a:rPr b="0">
                    <a:solidFill>
                      <a:srgbClr val="434343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58560502"/>
      </c:catAx>
      <c:valAx>
        <c:axId val="115856050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434343"/>
                    </a:solidFill>
                    <a:latin typeface="Roboto"/>
                  </a:defRPr>
                </a:pPr>
                <a:r>
                  <a:rPr b="0">
                    <a:solidFill>
                      <a:srgbClr val="434343"/>
                    </a:solidFill>
                    <a:latin typeface="Roboto"/>
                  </a:rPr>
                  <a:t>Revenue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67673888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4A86E8"/>
                </a:solidFill>
                <a:latin typeface="Roboto"/>
              </a:defRPr>
            </a:pPr>
            <a:r>
              <a:rPr b="1">
                <a:solidFill>
                  <a:srgbClr val="4A86E8"/>
                </a:solidFill>
                <a:latin typeface="Roboto"/>
              </a:rPr>
              <a:t>Number of Calls By Sales Rep Report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'Sales Rep Activities Report'!$A$11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Report'!$B$11</c:f>
              <c:numCache/>
            </c:numRef>
          </c:val>
        </c:ser>
        <c:ser>
          <c:idx val="1"/>
          <c:order val="1"/>
          <c:tx>
            <c:strRef>
              <c:f>'Sales Rep Activities Report'!$A$12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Report'!$B$12</c:f>
              <c:numCache/>
            </c:numRef>
          </c:val>
        </c:ser>
        <c:ser>
          <c:idx val="2"/>
          <c:order val="2"/>
          <c:tx>
            <c:strRef>
              <c:f>'Sales Rep Activities Report'!$A$13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Report'!$B$13</c:f>
              <c:numCache/>
            </c:numRef>
          </c:val>
        </c:ser>
        <c:ser>
          <c:idx val="3"/>
          <c:order val="3"/>
          <c:tx>
            <c:strRef>
              <c:f>'Sales Rep Activities Report'!$A$14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Report'!$B$14</c:f>
              <c:numCache/>
            </c:numRef>
          </c:val>
        </c:ser>
        <c:ser>
          <c:idx val="4"/>
          <c:order val="4"/>
          <c:tx>
            <c:strRef>
              <c:f>'Sales Rep Activities Report'!$A$15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Report'!$B$15</c:f>
              <c:numCache/>
            </c:numRef>
          </c:val>
        </c:ser>
        <c:ser>
          <c:idx val="5"/>
          <c:order val="5"/>
          <c:tx>
            <c:strRef>
              <c:f>'Sales Rep Activities Report'!$A$16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cat>
            <c:strRef>
              <c:f>'Sales Rep Activities Report'!$B$9</c:f>
            </c:strRef>
          </c:cat>
          <c:val>
            <c:numRef>
              <c:f>'Sales Rep Activities Report'!$B$16</c:f>
              <c:numCache/>
            </c:numRef>
          </c:val>
        </c:ser>
        <c:axId val="889601670"/>
        <c:axId val="104751062"/>
      </c:barChart>
      <c:catAx>
        <c:axId val="88960167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434343"/>
                    </a:solidFill>
                    <a:latin typeface="Roboto"/>
                  </a:defRPr>
                </a:pPr>
                <a:r>
                  <a:rPr b="0">
                    <a:solidFill>
                      <a:srgbClr val="434343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4751062"/>
      </c:catAx>
      <c:valAx>
        <c:axId val="10475106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434343"/>
                    </a:solidFill>
                    <a:latin typeface="Roboto"/>
                  </a:defRPr>
                </a:pPr>
                <a:r>
                  <a:rPr b="0">
                    <a:solidFill>
                      <a:srgbClr val="434343"/>
                    </a:solidFill>
                    <a:latin typeface="Roboto"/>
                  </a:rPr>
                  <a:t>Number of Calls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89601670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</xdr:row>
      <xdr:rowOff>171450</xdr:rowOff>
    </xdr:from>
    <xdr:ext cx="596265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438150</xdr:colOff>
      <xdr:row>21</xdr:row>
      <xdr:rowOff>200025</xdr:rowOff>
    </xdr:from>
    <xdr:ext cx="619125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161925</xdr:colOff>
      <xdr:row>22</xdr:row>
      <xdr:rowOff>38100</xdr:rowOff>
    </xdr:from>
    <xdr:ext cx="6562725" cy="40576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52</xdr:row>
      <xdr:rowOff>200025</xdr:rowOff>
    </xdr:from>
    <xdr:ext cx="6105525" cy="37719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79</xdr:row>
      <xdr:rowOff>76200</xdr:rowOff>
    </xdr:from>
    <xdr:ext cx="5953125" cy="367665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504825</xdr:colOff>
      <xdr:row>52</xdr:row>
      <xdr:rowOff>200025</xdr:rowOff>
    </xdr:from>
    <xdr:ext cx="6305550" cy="385762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5</xdr:col>
      <xdr:colOff>180975</xdr:colOff>
      <xdr:row>78</xdr:row>
      <xdr:rowOff>161925</xdr:rowOff>
    </xdr:from>
    <xdr:ext cx="6134100" cy="378142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43"/>
  </cols>
  <sheetData>
    <row r="1">
      <c r="A1" s="1" t="s">
        <v>0</v>
      </c>
    </row>
    <row r="2">
      <c r="A2" s="2"/>
      <c r="B2" s="3">
        <v>43466.0</v>
      </c>
      <c r="C2" s="3">
        <v>43497.0</v>
      </c>
      <c r="D2" s="3">
        <v>43525.0</v>
      </c>
      <c r="E2" s="3">
        <v>43556.0</v>
      </c>
      <c r="F2" s="3">
        <v>43586.0</v>
      </c>
      <c r="G2" s="3">
        <v>43617.0</v>
      </c>
      <c r="H2" s="3">
        <v>43647.0</v>
      </c>
      <c r="I2" s="3">
        <v>43678.0</v>
      </c>
      <c r="J2" s="3">
        <v>43709.0</v>
      </c>
      <c r="K2" s="3">
        <v>43739.0</v>
      </c>
      <c r="L2" s="3">
        <v>43770.0</v>
      </c>
      <c r="M2" s="3">
        <v>43800.0</v>
      </c>
      <c r="N2" s="4" t="s">
        <v>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2</v>
      </c>
      <c r="B3" s="6">
        <v>12585.0</v>
      </c>
      <c r="C3" s="6">
        <v>7206.0</v>
      </c>
      <c r="D3" s="6">
        <v>11543.0</v>
      </c>
      <c r="E3" s="6">
        <v>25000.0</v>
      </c>
      <c r="F3" s="6">
        <v>45000.0</v>
      </c>
      <c r="G3" s="6">
        <v>27000.0</v>
      </c>
      <c r="H3" s="6">
        <v>9223.0</v>
      </c>
      <c r="I3" s="6">
        <v>9723.0</v>
      </c>
      <c r="J3" s="6">
        <v>13464.0</v>
      </c>
      <c r="K3" s="6">
        <v>29456.0</v>
      </c>
      <c r="L3" s="6">
        <v>45689.0</v>
      </c>
      <c r="M3" s="6">
        <v>47035.0</v>
      </c>
      <c r="N3" s="7">
        <f>SUM(B3:M3)</f>
        <v>282924</v>
      </c>
    </row>
    <row r="4">
      <c r="A4" s="5" t="s">
        <v>3</v>
      </c>
      <c r="B4" s="8">
        <v>0.3</v>
      </c>
      <c r="C4" s="8">
        <v>0.3</v>
      </c>
      <c r="D4" s="8">
        <v>0.3</v>
      </c>
      <c r="E4" s="8">
        <v>0.3</v>
      </c>
      <c r="F4" s="8">
        <v>0.3</v>
      </c>
      <c r="G4" s="8">
        <v>0.3</v>
      </c>
      <c r="H4" s="8">
        <v>0.3</v>
      </c>
      <c r="I4" s="8">
        <v>0.3</v>
      </c>
      <c r="J4" s="8">
        <v>0.3</v>
      </c>
      <c r="K4" s="8">
        <v>0.3</v>
      </c>
      <c r="L4" s="8">
        <v>0.3</v>
      </c>
      <c r="M4" s="8">
        <v>0.3</v>
      </c>
      <c r="N4" s="8">
        <v>0.3</v>
      </c>
    </row>
    <row r="5">
      <c r="A5" s="6" t="s">
        <v>4</v>
      </c>
      <c r="B5" s="7">
        <f t="shared" ref="B5:M5" si="1">B3*B4</f>
        <v>3775.5</v>
      </c>
      <c r="C5" s="7">
        <f t="shared" si="1"/>
        <v>2161.8</v>
      </c>
      <c r="D5" s="7">
        <f t="shared" si="1"/>
        <v>3462.9</v>
      </c>
      <c r="E5" s="7">
        <f t="shared" si="1"/>
        <v>7500</v>
      </c>
      <c r="F5" s="7">
        <f t="shared" si="1"/>
        <v>13500</v>
      </c>
      <c r="G5" s="7">
        <f t="shared" si="1"/>
        <v>8100</v>
      </c>
      <c r="H5" s="7">
        <f t="shared" si="1"/>
        <v>2766.9</v>
      </c>
      <c r="I5" s="7">
        <f t="shared" si="1"/>
        <v>2916.9</v>
      </c>
      <c r="J5" s="7">
        <f t="shared" si="1"/>
        <v>4039.2</v>
      </c>
      <c r="K5" s="7">
        <f t="shared" si="1"/>
        <v>8836.8</v>
      </c>
      <c r="L5" s="7">
        <f t="shared" si="1"/>
        <v>13706.7</v>
      </c>
      <c r="M5" s="7">
        <f t="shared" si="1"/>
        <v>14110.5</v>
      </c>
      <c r="N5" s="7">
        <f>SUM(B5:M5)</f>
        <v>84877.2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5" t="s">
        <v>5</v>
      </c>
      <c r="B6" s="10">
        <v>50.0</v>
      </c>
      <c r="C6" s="10">
        <v>50.0</v>
      </c>
      <c r="D6" s="10">
        <v>50.0</v>
      </c>
      <c r="E6" s="10">
        <v>50.0</v>
      </c>
      <c r="F6" s="10">
        <v>50.0</v>
      </c>
      <c r="G6" s="10">
        <v>50.0</v>
      </c>
      <c r="H6" s="10">
        <v>50.0</v>
      </c>
      <c r="I6" s="10">
        <v>50.0</v>
      </c>
      <c r="J6" s="10">
        <v>50.0</v>
      </c>
      <c r="K6" s="10">
        <v>50.0</v>
      </c>
      <c r="L6" s="10">
        <v>50.0</v>
      </c>
      <c r="M6" s="10">
        <v>50.0</v>
      </c>
      <c r="N6" s="11">
        <v>50.0</v>
      </c>
    </row>
    <row r="7">
      <c r="A7" s="5" t="s">
        <v>6</v>
      </c>
      <c r="B7" s="12">
        <f t="shared" ref="B7:M7" si="2">B6*B5</f>
        <v>188775</v>
      </c>
      <c r="C7" s="12">
        <f t="shared" si="2"/>
        <v>108090</v>
      </c>
      <c r="D7" s="12">
        <f t="shared" si="2"/>
        <v>173145</v>
      </c>
      <c r="E7" s="12">
        <f t="shared" si="2"/>
        <v>375000</v>
      </c>
      <c r="F7" s="12">
        <f t="shared" si="2"/>
        <v>675000</v>
      </c>
      <c r="G7" s="12">
        <f t="shared" si="2"/>
        <v>405000</v>
      </c>
      <c r="H7" s="12">
        <f t="shared" si="2"/>
        <v>138345</v>
      </c>
      <c r="I7" s="12">
        <f t="shared" si="2"/>
        <v>145845</v>
      </c>
      <c r="J7" s="12">
        <f t="shared" si="2"/>
        <v>201960</v>
      </c>
      <c r="K7" s="12">
        <f t="shared" si="2"/>
        <v>441840</v>
      </c>
      <c r="L7" s="12">
        <f t="shared" si="2"/>
        <v>685335</v>
      </c>
      <c r="M7" s="12">
        <f t="shared" si="2"/>
        <v>705525</v>
      </c>
      <c r="N7" s="12">
        <f>SUM(B7:M7)</f>
        <v>4243860</v>
      </c>
    </row>
    <row r="9">
      <c r="A9" s="13" t="s">
        <v>7</v>
      </c>
      <c r="J9" s="14"/>
      <c r="K9" s="14"/>
      <c r="L9" s="14"/>
      <c r="M9" s="14"/>
      <c r="N9" s="14"/>
    </row>
    <row r="10">
      <c r="A10" s="15"/>
      <c r="B10" s="16">
        <v>43466.0</v>
      </c>
      <c r="C10" s="16">
        <v>43497.0</v>
      </c>
      <c r="D10" s="16">
        <v>43525.0</v>
      </c>
      <c r="E10" s="16">
        <v>43556.0</v>
      </c>
      <c r="F10" s="16">
        <v>43586.0</v>
      </c>
      <c r="G10" s="16">
        <v>43617.0</v>
      </c>
      <c r="H10" s="16">
        <v>43647.0</v>
      </c>
      <c r="I10" s="16">
        <v>43678.0</v>
      </c>
      <c r="J10" s="16">
        <v>43709.0</v>
      </c>
      <c r="K10" s="16">
        <v>43739.0</v>
      </c>
      <c r="L10" s="16">
        <v>43770.0</v>
      </c>
      <c r="M10" s="16">
        <v>43800.0</v>
      </c>
      <c r="N10" s="17" t="s">
        <v>1</v>
      </c>
    </row>
    <row r="11">
      <c r="A11" s="18" t="s">
        <v>8</v>
      </c>
      <c r="B11" s="19">
        <v>10000.0</v>
      </c>
      <c r="C11" s="19">
        <v>10000.0</v>
      </c>
      <c r="D11" s="19">
        <v>10000.0</v>
      </c>
      <c r="E11" s="20">
        <v>20000.0</v>
      </c>
      <c r="F11" s="20">
        <v>20000.0</v>
      </c>
      <c r="G11" s="20">
        <v>20000.0</v>
      </c>
      <c r="H11" s="19">
        <v>10000.0</v>
      </c>
      <c r="I11" s="19">
        <v>10000.0</v>
      </c>
      <c r="J11" s="19">
        <v>10000.0</v>
      </c>
      <c r="K11" s="20">
        <v>30000.0</v>
      </c>
      <c r="L11" s="20">
        <v>30000.0</v>
      </c>
      <c r="M11" s="20">
        <v>30000.0</v>
      </c>
      <c r="N11" s="19">
        <f>SUM(B11:M11)</f>
        <v>210000</v>
      </c>
    </row>
    <row r="12">
      <c r="A12" s="21" t="s">
        <v>3</v>
      </c>
      <c r="B12" s="22">
        <v>0.3</v>
      </c>
      <c r="C12" s="22">
        <v>0.3</v>
      </c>
      <c r="D12" s="22">
        <v>0.3</v>
      </c>
      <c r="E12" s="22">
        <v>0.3</v>
      </c>
      <c r="F12" s="22">
        <v>0.3</v>
      </c>
      <c r="G12" s="22">
        <v>0.3</v>
      </c>
      <c r="H12" s="22">
        <v>0.3</v>
      </c>
      <c r="I12" s="22">
        <v>0.3</v>
      </c>
      <c r="J12" s="22">
        <v>0.3</v>
      </c>
      <c r="K12" s="22">
        <v>0.3</v>
      </c>
      <c r="L12" s="22">
        <v>0.3</v>
      </c>
      <c r="M12" s="22">
        <v>0.3</v>
      </c>
      <c r="N12" s="22">
        <v>0.3</v>
      </c>
    </row>
    <row r="13">
      <c r="A13" s="23" t="s">
        <v>9</v>
      </c>
      <c r="B13" s="19">
        <f t="shared" ref="B13:M13" si="3">B11*B12</f>
        <v>3000</v>
      </c>
      <c r="C13" s="19">
        <f t="shared" si="3"/>
        <v>3000</v>
      </c>
      <c r="D13" s="19">
        <f t="shared" si="3"/>
        <v>3000</v>
      </c>
      <c r="E13" s="19">
        <f t="shared" si="3"/>
        <v>6000</v>
      </c>
      <c r="F13" s="19">
        <f t="shared" si="3"/>
        <v>6000</v>
      </c>
      <c r="G13" s="19">
        <f t="shared" si="3"/>
        <v>6000</v>
      </c>
      <c r="H13" s="19">
        <f t="shared" si="3"/>
        <v>3000</v>
      </c>
      <c r="I13" s="19">
        <f t="shared" si="3"/>
        <v>3000</v>
      </c>
      <c r="J13" s="19">
        <f t="shared" si="3"/>
        <v>3000</v>
      </c>
      <c r="K13" s="19">
        <f t="shared" si="3"/>
        <v>9000</v>
      </c>
      <c r="L13" s="19">
        <f t="shared" si="3"/>
        <v>9000</v>
      </c>
      <c r="M13" s="19">
        <f t="shared" si="3"/>
        <v>9000</v>
      </c>
      <c r="N13" s="19">
        <f>SUM(B13:M13)</f>
        <v>63000</v>
      </c>
    </row>
    <row r="14">
      <c r="A14" s="21" t="s">
        <v>5</v>
      </c>
      <c r="B14" s="24">
        <v>50.0</v>
      </c>
      <c r="C14" s="24">
        <v>50.0</v>
      </c>
      <c r="D14" s="24">
        <v>50.0</v>
      </c>
      <c r="E14" s="24">
        <v>50.0</v>
      </c>
      <c r="F14" s="24">
        <v>50.0</v>
      </c>
      <c r="G14" s="24">
        <v>50.0</v>
      </c>
      <c r="H14" s="24">
        <v>50.0</v>
      </c>
      <c r="I14" s="24">
        <v>50.0</v>
      </c>
      <c r="J14" s="24">
        <v>50.0</v>
      </c>
      <c r="K14" s="24">
        <v>50.0</v>
      </c>
      <c r="L14" s="24">
        <v>50.0</v>
      </c>
      <c r="M14" s="24">
        <v>50.0</v>
      </c>
      <c r="N14" s="25">
        <v>50.0</v>
      </c>
    </row>
    <row r="15">
      <c r="A15" s="18" t="s">
        <v>10</v>
      </c>
      <c r="B15" s="26">
        <f t="shared" ref="B15:M15" si="4">B14*B13</f>
        <v>150000</v>
      </c>
      <c r="C15" s="26">
        <f t="shared" si="4"/>
        <v>150000</v>
      </c>
      <c r="D15" s="26">
        <f t="shared" si="4"/>
        <v>150000</v>
      </c>
      <c r="E15" s="26">
        <f t="shared" si="4"/>
        <v>300000</v>
      </c>
      <c r="F15" s="26">
        <f t="shared" si="4"/>
        <v>300000</v>
      </c>
      <c r="G15" s="26">
        <f t="shared" si="4"/>
        <v>300000</v>
      </c>
      <c r="H15" s="26">
        <f t="shared" si="4"/>
        <v>150000</v>
      </c>
      <c r="I15" s="26">
        <f t="shared" si="4"/>
        <v>150000</v>
      </c>
      <c r="J15" s="26">
        <f t="shared" si="4"/>
        <v>150000</v>
      </c>
      <c r="K15" s="26">
        <f t="shared" si="4"/>
        <v>450000</v>
      </c>
      <c r="L15" s="26">
        <f t="shared" si="4"/>
        <v>450000</v>
      </c>
      <c r="M15" s="26">
        <f t="shared" si="4"/>
        <v>450000</v>
      </c>
      <c r="N15" s="26">
        <f>SUM(B15:M15)</f>
        <v>3150000</v>
      </c>
    </row>
    <row r="17" ht="17.25" customHeight="1">
      <c r="A17" s="13" t="s">
        <v>11</v>
      </c>
      <c r="J17" s="14"/>
      <c r="K17" s="14"/>
      <c r="L17" s="14"/>
      <c r="M17" s="14"/>
      <c r="N17" s="14"/>
    </row>
    <row r="18" ht="16.5" customHeight="1">
      <c r="A18" s="27"/>
      <c r="B18" s="28">
        <v>43466.0</v>
      </c>
      <c r="C18" s="28">
        <v>43497.0</v>
      </c>
      <c r="D18" s="28">
        <v>43525.0</v>
      </c>
      <c r="E18" s="28">
        <v>43556.0</v>
      </c>
      <c r="F18" s="28">
        <v>43586.0</v>
      </c>
      <c r="G18" s="28">
        <v>43617.0</v>
      </c>
      <c r="H18" s="28">
        <v>43647.0</v>
      </c>
      <c r="I18" s="28">
        <v>43678.0</v>
      </c>
      <c r="J18" s="16">
        <v>43709.0</v>
      </c>
      <c r="K18" s="16">
        <v>43739.0</v>
      </c>
      <c r="L18" s="16">
        <v>43770.0</v>
      </c>
      <c r="M18" s="16">
        <v>43800.0</v>
      </c>
      <c r="N18" s="17" t="s">
        <v>1</v>
      </c>
    </row>
    <row r="19">
      <c r="A19" s="21" t="s">
        <v>12</v>
      </c>
      <c r="B19" s="29">
        <f t="shared" ref="B19:N19" si="5">(B3-B11)/B11</f>
        <v>0.2585</v>
      </c>
      <c r="C19" s="29">
        <f t="shared" si="5"/>
        <v>-0.2794</v>
      </c>
      <c r="D19" s="29">
        <f t="shared" si="5"/>
        <v>0.1543</v>
      </c>
      <c r="E19" s="29">
        <f t="shared" si="5"/>
        <v>0.25</v>
      </c>
      <c r="F19" s="29">
        <f t="shared" si="5"/>
        <v>1.25</v>
      </c>
      <c r="G19" s="29">
        <f t="shared" si="5"/>
        <v>0.35</v>
      </c>
      <c r="H19" s="29">
        <f t="shared" si="5"/>
        <v>-0.0777</v>
      </c>
      <c r="I19" s="29">
        <f t="shared" si="5"/>
        <v>-0.0277</v>
      </c>
      <c r="J19" s="29">
        <f t="shared" si="5"/>
        <v>0.3464</v>
      </c>
      <c r="K19" s="29">
        <f t="shared" si="5"/>
        <v>-0.01813333333</v>
      </c>
      <c r="L19" s="29">
        <f t="shared" si="5"/>
        <v>0.5229666667</v>
      </c>
      <c r="M19" s="29">
        <f t="shared" si="5"/>
        <v>0.5678333333</v>
      </c>
      <c r="N19" s="29">
        <f t="shared" si="5"/>
        <v>0.3472571429</v>
      </c>
    </row>
    <row r="20">
      <c r="A20" s="21" t="s">
        <v>3</v>
      </c>
      <c r="B20" s="22">
        <v>0.3</v>
      </c>
      <c r="C20" s="22">
        <v>0.3</v>
      </c>
      <c r="D20" s="22">
        <v>0.3</v>
      </c>
      <c r="E20" s="22">
        <v>0.3</v>
      </c>
      <c r="F20" s="22">
        <v>0.3</v>
      </c>
      <c r="G20" s="22">
        <v>0.3</v>
      </c>
      <c r="H20" s="22">
        <v>0.3</v>
      </c>
      <c r="I20" s="22">
        <v>0.3</v>
      </c>
      <c r="J20" s="22">
        <v>0.3</v>
      </c>
      <c r="K20" s="22">
        <v>0.3</v>
      </c>
      <c r="L20" s="22">
        <v>0.3</v>
      </c>
      <c r="M20" s="22">
        <v>0.3</v>
      </c>
      <c r="N20" s="22">
        <v>0.3</v>
      </c>
    </row>
    <row r="21">
      <c r="A21" s="21" t="s">
        <v>13</v>
      </c>
      <c r="B21" s="29">
        <f t="shared" ref="B21:N21" si="6">(B7-B15)/B15</f>
        <v>0.2585</v>
      </c>
      <c r="C21" s="29">
        <f t="shared" si="6"/>
        <v>-0.2794</v>
      </c>
      <c r="D21" s="29">
        <f t="shared" si="6"/>
        <v>0.1543</v>
      </c>
      <c r="E21" s="29">
        <f t="shared" si="6"/>
        <v>0.25</v>
      </c>
      <c r="F21" s="29">
        <f t="shared" si="6"/>
        <v>1.25</v>
      </c>
      <c r="G21" s="29">
        <f t="shared" si="6"/>
        <v>0.35</v>
      </c>
      <c r="H21" s="29">
        <f t="shared" si="6"/>
        <v>-0.0777</v>
      </c>
      <c r="I21" s="29">
        <f t="shared" si="6"/>
        <v>-0.0277</v>
      </c>
      <c r="J21" s="29">
        <f t="shared" si="6"/>
        <v>0.3464</v>
      </c>
      <c r="K21" s="29">
        <f t="shared" si="6"/>
        <v>-0.01813333333</v>
      </c>
      <c r="L21" s="29">
        <f t="shared" si="6"/>
        <v>0.5229666667</v>
      </c>
      <c r="M21" s="29">
        <f t="shared" si="6"/>
        <v>0.5678333333</v>
      </c>
      <c r="N21" s="29">
        <f t="shared" si="6"/>
        <v>0.3472571429</v>
      </c>
    </row>
    <row r="22">
      <c r="A22" s="30"/>
      <c r="B22" s="30"/>
    </row>
    <row r="23">
      <c r="A23" s="30"/>
      <c r="B23" s="30"/>
    </row>
    <row r="24">
      <c r="A24" s="30"/>
      <c r="B24" s="30"/>
    </row>
    <row r="25">
      <c r="A25" s="30"/>
      <c r="B25" s="30"/>
    </row>
    <row r="26">
      <c r="A26" s="30"/>
      <c r="B26" s="30"/>
    </row>
    <row r="27">
      <c r="A27" s="30"/>
      <c r="B27" s="30"/>
    </row>
    <row r="28">
      <c r="A28" s="30"/>
      <c r="B28" s="30"/>
    </row>
    <row r="29">
      <c r="A29" s="30"/>
      <c r="B29" s="30"/>
    </row>
    <row r="30">
      <c r="A30" s="30"/>
      <c r="B30" s="30"/>
    </row>
    <row r="31">
      <c r="A31" s="30"/>
      <c r="B31" s="30"/>
    </row>
    <row r="32">
      <c r="A32" s="30"/>
      <c r="B32" s="30"/>
    </row>
    <row r="33">
      <c r="A33" s="30"/>
      <c r="B33" s="30"/>
    </row>
    <row r="34">
      <c r="A34" s="30"/>
      <c r="B34" s="30"/>
    </row>
    <row r="35">
      <c r="A35" s="30"/>
      <c r="B35" s="30"/>
    </row>
    <row r="36">
      <c r="A36" s="30"/>
      <c r="B36" s="30"/>
    </row>
    <row r="37">
      <c r="A37" s="30"/>
      <c r="B37" s="30"/>
    </row>
    <row r="38">
      <c r="A38" s="30"/>
      <c r="B38" s="30"/>
    </row>
    <row r="39">
      <c r="A39" s="30"/>
      <c r="B39" s="30"/>
    </row>
    <row r="40">
      <c r="A40" s="30"/>
      <c r="B40" s="30"/>
    </row>
    <row r="41">
      <c r="A41" s="30"/>
      <c r="B41" s="30"/>
    </row>
    <row r="42">
      <c r="A42" s="30" t="s">
        <v>12</v>
      </c>
      <c r="B42" s="30" t="s">
        <v>14</v>
      </c>
    </row>
    <row r="43">
      <c r="A43" s="30" t="s">
        <v>3</v>
      </c>
      <c r="B43" s="30" t="s">
        <v>15</v>
      </c>
    </row>
    <row r="44">
      <c r="A44" s="31" t="s">
        <v>16</v>
      </c>
      <c r="B44" s="30" t="s">
        <v>17</v>
      </c>
    </row>
    <row r="45">
      <c r="A45" s="30" t="s">
        <v>5</v>
      </c>
      <c r="B45" s="30" t="s">
        <v>18</v>
      </c>
    </row>
    <row r="46">
      <c r="A46" s="30" t="s">
        <v>13</v>
      </c>
      <c r="B46" s="30" t="s">
        <v>19</v>
      </c>
    </row>
    <row r="49">
      <c r="A49" s="1" t="s">
        <v>20</v>
      </c>
    </row>
    <row r="50">
      <c r="A50" s="2"/>
      <c r="B50" s="3">
        <v>43466.0</v>
      </c>
      <c r="C50" s="3">
        <v>43497.0</v>
      </c>
      <c r="D50" s="3">
        <v>43525.0</v>
      </c>
      <c r="E50" s="3">
        <v>43556.0</v>
      </c>
      <c r="F50" s="3">
        <v>43586.0</v>
      </c>
      <c r="G50" s="3">
        <v>43617.0</v>
      </c>
      <c r="H50" s="3">
        <v>43647.0</v>
      </c>
      <c r="I50" s="3">
        <v>43678.0</v>
      </c>
      <c r="J50" s="3">
        <v>43709.0</v>
      </c>
      <c r="K50" s="3">
        <v>43739.0</v>
      </c>
      <c r="L50" s="3">
        <v>43770.0</v>
      </c>
      <c r="M50" s="3">
        <v>43800.0</v>
      </c>
      <c r="N50" s="4" t="s">
        <v>1</v>
      </c>
    </row>
    <row r="51">
      <c r="A51" s="5" t="s">
        <v>12</v>
      </c>
      <c r="B51" s="6">
        <v>10000.0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>
        <f>SUM(B51:M51)</f>
        <v>10000</v>
      </c>
    </row>
    <row r="52">
      <c r="A52" s="5" t="s">
        <v>3</v>
      </c>
      <c r="B52" s="8">
        <v>0.3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>
      <c r="A53" s="6" t="s">
        <v>16</v>
      </c>
      <c r="B53" s="7">
        <f t="shared" ref="B53:M53" si="7">B51*B52</f>
        <v>3000</v>
      </c>
      <c r="C53" s="7">
        <f t="shared" si="7"/>
        <v>0</v>
      </c>
      <c r="D53" s="7">
        <f t="shared" si="7"/>
        <v>0</v>
      </c>
      <c r="E53" s="7">
        <f t="shared" si="7"/>
        <v>0</v>
      </c>
      <c r="F53" s="7">
        <f t="shared" si="7"/>
        <v>0</v>
      </c>
      <c r="G53" s="7">
        <f t="shared" si="7"/>
        <v>0</v>
      </c>
      <c r="H53" s="7">
        <f t="shared" si="7"/>
        <v>0</v>
      </c>
      <c r="I53" s="7">
        <f t="shared" si="7"/>
        <v>0</v>
      </c>
      <c r="J53" s="7">
        <f t="shared" si="7"/>
        <v>0</v>
      </c>
      <c r="K53" s="7">
        <f t="shared" si="7"/>
        <v>0</v>
      </c>
      <c r="L53" s="7">
        <f t="shared" si="7"/>
        <v>0</v>
      </c>
      <c r="M53" s="7">
        <f t="shared" si="7"/>
        <v>0</v>
      </c>
      <c r="N53" s="7">
        <f>SUM(B53:M53)</f>
        <v>3000</v>
      </c>
    </row>
    <row r="54">
      <c r="A54" s="5" t="s">
        <v>5</v>
      </c>
      <c r="B54" s="10">
        <v>50.0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</row>
    <row r="55">
      <c r="A55" s="5" t="s">
        <v>13</v>
      </c>
      <c r="B55" s="12">
        <f t="shared" ref="B55:M55" si="8">B54*B53</f>
        <v>150000</v>
      </c>
      <c r="C55" s="12">
        <f t="shared" si="8"/>
        <v>0</v>
      </c>
      <c r="D55" s="12">
        <f t="shared" si="8"/>
        <v>0</v>
      </c>
      <c r="E55" s="12">
        <f t="shared" si="8"/>
        <v>0</v>
      </c>
      <c r="F55" s="12">
        <f t="shared" si="8"/>
        <v>0</v>
      </c>
      <c r="G55" s="12">
        <f t="shared" si="8"/>
        <v>0</v>
      </c>
      <c r="H55" s="12">
        <f t="shared" si="8"/>
        <v>0</v>
      </c>
      <c r="I55" s="12">
        <f t="shared" si="8"/>
        <v>0</v>
      </c>
      <c r="J55" s="12">
        <f t="shared" si="8"/>
        <v>0</v>
      </c>
      <c r="K55" s="12">
        <f t="shared" si="8"/>
        <v>0</v>
      </c>
      <c r="L55" s="12">
        <f t="shared" si="8"/>
        <v>0</v>
      </c>
      <c r="M55" s="12">
        <f t="shared" si="8"/>
        <v>0</v>
      </c>
      <c r="N55" s="12">
        <f>SUM(B55:M55)</f>
        <v>150000</v>
      </c>
    </row>
    <row r="57">
      <c r="A57" s="13" t="s">
        <v>21</v>
      </c>
      <c r="J57" s="14"/>
      <c r="K57" s="14"/>
      <c r="L57" s="14"/>
      <c r="M57" s="14"/>
      <c r="N57" s="14"/>
    </row>
    <row r="58">
      <c r="A58" s="15"/>
      <c r="B58" s="16">
        <v>43466.0</v>
      </c>
      <c r="C58" s="16">
        <v>43497.0</v>
      </c>
      <c r="D58" s="16">
        <v>43525.0</v>
      </c>
      <c r="E58" s="16">
        <v>43556.0</v>
      </c>
      <c r="F58" s="16">
        <v>43586.0</v>
      </c>
      <c r="G58" s="16">
        <v>43617.0</v>
      </c>
      <c r="H58" s="16">
        <v>43647.0</v>
      </c>
      <c r="I58" s="16">
        <v>43678.0</v>
      </c>
      <c r="J58" s="16">
        <v>43709.0</v>
      </c>
      <c r="K58" s="16">
        <v>43739.0</v>
      </c>
      <c r="L58" s="16">
        <v>43770.0</v>
      </c>
      <c r="M58" s="16">
        <v>43800.0</v>
      </c>
      <c r="N58" s="17" t="s">
        <v>1</v>
      </c>
    </row>
    <row r="59">
      <c r="A59" s="21" t="s">
        <v>12</v>
      </c>
      <c r="B59" s="19">
        <v>10000.0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>
        <f>SUM(B59:M59)</f>
        <v>10000</v>
      </c>
    </row>
    <row r="60">
      <c r="A60" s="21" t="s">
        <v>3</v>
      </c>
      <c r="B60" s="22">
        <v>0.3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>
        <v>0.3</v>
      </c>
    </row>
    <row r="61">
      <c r="A61" s="32" t="s">
        <v>16</v>
      </c>
      <c r="B61" s="19">
        <f t="shared" ref="B61:C61" si="9">B59*B60</f>
        <v>3000</v>
      </c>
      <c r="C61" s="19">
        <f t="shared" si="9"/>
        <v>0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>
        <f>SUM(B61:M61)</f>
        <v>3000</v>
      </c>
    </row>
    <row r="62">
      <c r="A62" s="21" t="s">
        <v>5</v>
      </c>
      <c r="B62" s="24">
        <v>50.0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>
        <v>50.0</v>
      </c>
    </row>
    <row r="63">
      <c r="A63" s="21" t="s">
        <v>13</v>
      </c>
      <c r="B63" s="26">
        <f t="shared" ref="B63:C63" si="10">B62*B61</f>
        <v>150000</v>
      </c>
      <c r="C63" s="26">
        <f t="shared" si="10"/>
        <v>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>
        <f>SUM(B63:M63)</f>
        <v>150000</v>
      </c>
    </row>
    <row r="65">
      <c r="A65" s="13" t="s">
        <v>22</v>
      </c>
      <c r="J65" s="14"/>
      <c r="K65" s="14"/>
      <c r="L65" s="14"/>
      <c r="M65" s="14"/>
      <c r="N65" s="14"/>
    </row>
    <row r="66">
      <c r="A66" s="15"/>
      <c r="B66" s="16">
        <v>43466.0</v>
      </c>
      <c r="C66" s="16">
        <v>43497.0</v>
      </c>
      <c r="D66" s="16">
        <v>43525.0</v>
      </c>
      <c r="E66" s="16">
        <v>43556.0</v>
      </c>
      <c r="F66" s="16">
        <v>43586.0</v>
      </c>
      <c r="G66" s="16">
        <v>43617.0</v>
      </c>
      <c r="H66" s="16">
        <v>43647.0</v>
      </c>
      <c r="I66" s="16">
        <v>43678.0</v>
      </c>
      <c r="J66" s="16">
        <v>43709.0</v>
      </c>
      <c r="K66" s="16">
        <v>43739.0</v>
      </c>
      <c r="L66" s="16">
        <v>43770.0</v>
      </c>
      <c r="M66" s="16">
        <v>43800.0</v>
      </c>
      <c r="N66" s="17" t="s">
        <v>1</v>
      </c>
    </row>
    <row r="67">
      <c r="A67" s="21" t="s">
        <v>12</v>
      </c>
      <c r="B67" s="29">
        <f t="shared" ref="B67:N67" si="11">(B51-B59)/B59</f>
        <v>0</v>
      </c>
      <c r="C67" s="29" t="str">
        <f t="shared" si="11"/>
        <v>#DIV/0!</v>
      </c>
      <c r="D67" s="29" t="str">
        <f t="shared" si="11"/>
        <v>#DIV/0!</v>
      </c>
      <c r="E67" s="29" t="str">
        <f t="shared" si="11"/>
        <v>#DIV/0!</v>
      </c>
      <c r="F67" s="29" t="str">
        <f t="shared" si="11"/>
        <v>#DIV/0!</v>
      </c>
      <c r="G67" s="29" t="str">
        <f t="shared" si="11"/>
        <v>#DIV/0!</v>
      </c>
      <c r="H67" s="29" t="str">
        <f t="shared" si="11"/>
        <v>#DIV/0!</v>
      </c>
      <c r="I67" s="29" t="str">
        <f t="shared" si="11"/>
        <v>#DIV/0!</v>
      </c>
      <c r="J67" s="29" t="str">
        <f t="shared" si="11"/>
        <v>#DIV/0!</v>
      </c>
      <c r="K67" s="29" t="str">
        <f t="shared" si="11"/>
        <v>#DIV/0!</v>
      </c>
      <c r="L67" s="29" t="str">
        <f t="shared" si="11"/>
        <v>#DIV/0!</v>
      </c>
      <c r="M67" s="29" t="str">
        <f t="shared" si="11"/>
        <v>#DIV/0!</v>
      </c>
      <c r="N67" s="29">
        <f t="shared" si="11"/>
        <v>0</v>
      </c>
    </row>
    <row r="68">
      <c r="A68" s="21" t="s">
        <v>3</v>
      </c>
      <c r="B68" s="22">
        <v>0.3</v>
      </c>
      <c r="C68" s="22">
        <v>0.3</v>
      </c>
      <c r="D68" s="22">
        <v>0.3</v>
      </c>
      <c r="E68" s="22">
        <v>0.3</v>
      </c>
      <c r="F68" s="22">
        <v>0.3</v>
      </c>
      <c r="G68" s="22">
        <v>0.3</v>
      </c>
      <c r="H68" s="22">
        <v>0.3</v>
      </c>
      <c r="I68" s="22">
        <v>0.3</v>
      </c>
      <c r="J68" s="22">
        <v>0.3</v>
      </c>
      <c r="K68" s="22">
        <v>0.3</v>
      </c>
      <c r="L68" s="22">
        <v>0.3</v>
      </c>
      <c r="M68" s="22">
        <v>0.3</v>
      </c>
      <c r="N68" s="22">
        <v>0.3</v>
      </c>
    </row>
    <row r="69">
      <c r="A69" s="21" t="s">
        <v>13</v>
      </c>
      <c r="B69" s="29">
        <f t="shared" ref="B69:N69" si="12">(B55-B63)/B63</f>
        <v>0</v>
      </c>
      <c r="C69" s="29" t="str">
        <f t="shared" si="12"/>
        <v>#DIV/0!</v>
      </c>
      <c r="D69" s="29" t="str">
        <f t="shared" si="12"/>
        <v>#DIV/0!</v>
      </c>
      <c r="E69" s="29" t="str">
        <f t="shared" si="12"/>
        <v>#DIV/0!</v>
      </c>
      <c r="F69" s="29" t="str">
        <f t="shared" si="12"/>
        <v>#DIV/0!</v>
      </c>
      <c r="G69" s="29" t="str">
        <f t="shared" si="12"/>
        <v>#DIV/0!</v>
      </c>
      <c r="H69" s="29" t="str">
        <f t="shared" si="12"/>
        <v>#DIV/0!</v>
      </c>
      <c r="I69" s="29" t="str">
        <f t="shared" si="12"/>
        <v>#DIV/0!</v>
      </c>
      <c r="J69" s="29" t="str">
        <f t="shared" si="12"/>
        <v>#DIV/0!</v>
      </c>
      <c r="K69" s="29" t="str">
        <f t="shared" si="12"/>
        <v>#DIV/0!</v>
      </c>
      <c r="L69" s="29" t="str">
        <f t="shared" si="12"/>
        <v>#DIV/0!</v>
      </c>
      <c r="M69" s="29" t="str">
        <f t="shared" si="12"/>
        <v>#DIV/0!</v>
      </c>
      <c r="N69" s="29">
        <f t="shared" si="12"/>
        <v>0</v>
      </c>
    </row>
  </sheetData>
  <mergeCells count="6">
    <mergeCell ref="A1:I1"/>
    <mergeCell ref="A9:I9"/>
    <mergeCell ref="A17:I17"/>
    <mergeCell ref="A49:I49"/>
    <mergeCell ref="A57:I57"/>
    <mergeCell ref="A65:I6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0"/>
  </cols>
  <sheetData>
    <row r="1">
      <c r="A1" s="1" t="s">
        <v>23</v>
      </c>
    </row>
    <row r="2">
      <c r="A2" s="2"/>
      <c r="B2" s="3">
        <v>43466.0</v>
      </c>
      <c r="C2" s="3">
        <v>43497.0</v>
      </c>
      <c r="D2" s="3">
        <v>43525.0</v>
      </c>
      <c r="E2" s="3">
        <v>43556.0</v>
      </c>
      <c r="F2" s="3">
        <v>43586.0</v>
      </c>
      <c r="G2" s="3">
        <v>43617.0</v>
      </c>
      <c r="H2" s="3">
        <v>43647.0</v>
      </c>
      <c r="I2" s="3">
        <v>43678.0</v>
      </c>
      <c r="J2" s="3">
        <v>43709.0</v>
      </c>
      <c r="K2" s="3">
        <v>43739.0</v>
      </c>
      <c r="L2" s="3">
        <v>43770.0</v>
      </c>
      <c r="M2" s="3">
        <v>43800.0</v>
      </c>
      <c r="N2" s="4" t="s">
        <v>1</v>
      </c>
    </row>
    <row r="3">
      <c r="A3" s="33" t="s">
        <v>24</v>
      </c>
      <c r="B3" s="34">
        <f t="shared" ref="B3:M3" si="1">B17</f>
        <v>1050</v>
      </c>
      <c r="C3" s="34">
        <f t="shared" si="1"/>
        <v>492</v>
      </c>
      <c r="D3" s="34">
        <f t="shared" si="1"/>
        <v>883</v>
      </c>
      <c r="E3" s="34">
        <f t="shared" si="1"/>
        <v>897</v>
      </c>
      <c r="F3" s="34">
        <f t="shared" si="1"/>
        <v>1046</v>
      </c>
      <c r="G3" s="34">
        <f t="shared" si="1"/>
        <v>1565</v>
      </c>
      <c r="H3" s="34">
        <f t="shared" si="1"/>
        <v>1605</v>
      </c>
      <c r="I3" s="34">
        <f t="shared" si="1"/>
        <v>1516</v>
      </c>
      <c r="J3" s="34">
        <f t="shared" si="1"/>
        <v>2167</v>
      </c>
      <c r="K3" s="34">
        <f t="shared" si="1"/>
        <v>1976</v>
      </c>
      <c r="L3" s="34">
        <f t="shared" si="1"/>
        <v>2177</v>
      </c>
      <c r="M3" s="34">
        <f t="shared" si="1"/>
        <v>2101</v>
      </c>
      <c r="N3" s="34">
        <f t="shared" ref="N3:N4" si="3">SUM(B3:M3)</f>
        <v>17475</v>
      </c>
    </row>
    <row r="4">
      <c r="A4" s="33" t="s">
        <v>25</v>
      </c>
      <c r="B4" s="34">
        <f t="shared" ref="B4:M4" si="2">B29</f>
        <v>586</v>
      </c>
      <c r="C4" s="34">
        <f t="shared" si="2"/>
        <v>269</v>
      </c>
      <c r="D4" s="34">
        <f t="shared" si="2"/>
        <v>476</v>
      </c>
      <c r="E4" s="34">
        <f t="shared" si="2"/>
        <v>475</v>
      </c>
      <c r="F4" s="34">
        <f t="shared" si="2"/>
        <v>492</v>
      </c>
      <c r="G4" s="34">
        <f t="shared" si="2"/>
        <v>904</v>
      </c>
      <c r="H4" s="34">
        <f t="shared" si="2"/>
        <v>963</v>
      </c>
      <c r="I4" s="34">
        <f t="shared" si="2"/>
        <v>743</v>
      </c>
      <c r="J4" s="34">
        <f t="shared" si="2"/>
        <v>1162</v>
      </c>
      <c r="K4" s="34">
        <f t="shared" si="2"/>
        <v>1167</v>
      </c>
      <c r="L4" s="34">
        <f t="shared" si="2"/>
        <v>1106</v>
      </c>
      <c r="M4" s="34">
        <f t="shared" si="2"/>
        <v>1052</v>
      </c>
      <c r="N4" s="34">
        <f t="shared" si="3"/>
        <v>9395</v>
      </c>
    </row>
    <row r="5">
      <c r="A5" s="33" t="s">
        <v>26</v>
      </c>
      <c r="B5" s="34">
        <f t="shared" ref="B5:N5" si="4">B41</f>
        <v>349</v>
      </c>
      <c r="C5" s="34">
        <f t="shared" si="4"/>
        <v>187</v>
      </c>
      <c r="D5" s="34">
        <f t="shared" si="4"/>
        <v>332</v>
      </c>
      <c r="E5" s="34">
        <f t="shared" si="4"/>
        <v>318</v>
      </c>
      <c r="F5" s="34">
        <f t="shared" si="4"/>
        <v>348</v>
      </c>
      <c r="G5" s="34">
        <f t="shared" si="4"/>
        <v>616</v>
      </c>
      <c r="H5" s="34">
        <f t="shared" si="4"/>
        <v>501</v>
      </c>
      <c r="I5" s="34">
        <f t="shared" si="4"/>
        <v>548</v>
      </c>
      <c r="J5" s="34">
        <f t="shared" si="4"/>
        <v>607</v>
      </c>
      <c r="K5" s="34">
        <f t="shared" si="4"/>
        <v>752</v>
      </c>
      <c r="L5" s="34">
        <f t="shared" si="4"/>
        <v>605</v>
      </c>
      <c r="M5" s="34">
        <f t="shared" si="4"/>
        <v>649</v>
      </c>
      <c r="N5" s="34">
        <f t="shared" si="4"/>
        <v>5812</v>
      </c>
    </row>
    <row r="6">
      <c r="A6" s="33" t="s">
        <v>27</v>
      </c>
      <c r="B6" s="12">
        <f t="shared" ref="B6:N6" si="5">B52</f>
        <v>349000</v>
      </c>
      <c r="C6" s="12">
        <f t="shared" si="5"/>
        <v>187000</v>
      </c>
      <c r="D6" s="12">
        <f t="shared" si="5"/>
        <v>332000</v>
      </c>
      <c r="E6" s="12">
        <f t="shared" si="5"/>
        <v>318000</v>
      </c>
      <c r="F6" s="12">
        <f t="shared" si="5"/>
        <v>348000</v>
      </c>
      <c r="G6" s="12">
        <f t="shared" si="5"/>
        <v>616000</v>
      </c>
      <c r="H6" s="12">
        <f t="shared" si="5"/>
        <v>501000</v>
      </c>
      <c r="I6" s="12">
        <f t="shared" si="5"/>
        <v>548000</v>
      </c>
      <c r="J6" s="12">
        <f t="shared" si="5"/>
        <v>607000</v>
      </c>
      <c r="K6" s="12">
        <f t="shared" si="5"/>
        <v>752000</v>
      </c>
      <c r="L6" s="12">
        <f t="shared" si="5"/>
        <v>605000</v>
      </c>
      <c r="M6" s="12">
        <f t="shared" si="5"/>
        <v>649000</v>
      </c>
      <c r="N6" s="12">
        <f t="shared" si="5"/>
        <v>5812000</v>
      </c>
    </row>
    <row r="8">
      <c r="A8" s="1" t="s">
        <v>28</v>
      </c>
    </row>
    <row r="9">
      <c r="A9" s="2"/>
      <c r="B9" s="35">
        <v>43466.0</v>
      </c>
      <c r="C9" s="35">
        <v>43497.0</v>
      </c>
      <c r="D9" s="35">
        <v>43525.0</v>
      </c>
      <c r="E9" s="35">
        <v>43556.0</v>
      </c>
      <c r="F9" s="35">
        <v>43586.0</v>
      </c>
      <c r="G9" s="35">
        <v>43617.0</v>
      </c>
      <c r="H9" s="35">
        <v>43647.0</v>
      </c>
      <c r="I9" s="35">
        <v>43678.0</v>
      </c>
      <c r="J9" s="35">
        <v>43709.0</v>
      </c>
      <c r="K9" s="35">
        <v>43739.0</v>
      </c>
      <c r="L9" s="35">
        <v>43770.0</v>
      </c>
      <c r="M9" s="35">
        <v>43800.0</v>
      </c>
      <c r="N9" s="36" t="s">
        <v>1</v>
      </c>
    </row>
    <row r="10">
      <c r="A10" s="37" t="s">
        <v>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>
      <c r="A11" s="39" t="s">
        <v>29</v>
      </c>
      <c r="B11" s="5">
        <v>125.0</v>
      </c>
      <c r="C11" s="5">
        <v>75.0</v>
      </c>
      <c r="D11" s="5">
        <v>112.0</v>
      </c>
      <c r="E11" s="5">
        <v>99.0</v>
      </c>
      <c r="F11" s="5">
        <v>189.0</v>
      </c>
      <c r="G11" s="5">
        <v>229.0</v>
      </c>
      <c r="H11" s="5">
        <v>278.0</v>
      </c>
      <c r="I11" s="5">
        <v>245.0</v>
      </c>
      <c r="J11" s="5">
        <v>365.0</v>
      </c>
      <c r="K11" s="5">
        <v>321.0</v>
      </c>
      <c r="L11" s="5">
        <v>399.0</v>
      </c>
      <c r="M11" s="5">
        <v>322.0</v>
      </c>
      <c r="N11" s="34">
        <f t="shared" ref="N11:N16" si="6">SUM(B11:M11)</f>
        <v>2759</v>
      </c>
    </row>
    <row r="12">
      <c r="A12" s="39" t="s">
        <v>30</v>
      </c>
      <c r="B12" s="5">
        <v>200.0</v>
      </c>
      <c r="C12" s="5">
        <v>79.0</v>
      </c>
      <c r="D12" s="5">
        <v>157.0</v>
      </c>
      <c r="E12" s="5">
        <v>167.0</v>
      </c>
      <c r="F12" s="5">
        <v>166.0</v>
      </c>
      <c r="G12" s="5">
        <v>272.0</v>
      </c>
      <c r="H12" s="5">
        <v>229.0</v>
      </c>
      <c r="I12" s="5">
        <v>248.0</v>
      </c>
      <c r="J12" s="5">
        <v>324.0</v>
      </c>
      <c r="K12" s="5">
        <v>331.0</v>
      </c>
      <c r="L12" s="5">
        <v>322.0</v>
      </c>
      <c r="M12" s="5">
        <v>334.0</v>
      </c>
      <c r="N12" s="34">
        <f t="shared" si="6"/>
        <v>2829</v>
      </c>
    </row>
    <row r="13">
      <c r="A13" s="39" t="s">
        <v>31</v>
      </c>
      <c r="B13" s="5">
        <v>225.0</v>
      </c>
      <c r="C13" s="5">
        <v>87.0</v>
      </c>
      <c r="D13" s="5">
        <v>177.0</v>
      </c>
      <c r="E13" s="5">
        <v>123.0</v>
      </c>
      <c r="F13" s="5">
        <v>183.0</v>
      </c>
      <c r="G13" s="5">
        <v>244.0</v>
      </c>
      <c r="H13" s="5">
        <v>286.0</v>
      </c>
      <c r="I13" s="5">
        <v>240.0</v>
      </c>
      <c r="J13" s="5">
        <v>339.0</v>
      </c>
      <c r="K13" s="5">
        <v>345.0</v>
      </c>
      <c r="L13" s="5">
        <v>375.0</v>
      </c>
      <c r="M13" s="5">
        <v>331.0</v>
      </c>
      <c r="N13" s="34">
        <f t="shared" si="6"/>
        <v>2955</v>
      </c>
    </row>
    <row r="14">
      <c r="A14" s="39" t="s">
        <v>32</v>
      </c>
      <c r="B14" s="5">
        <v>175.0</v>
      </c>
      <c r="C14" s="5">
        <v>88.0</v>
      </c>
      <c r="D14" s="5">
        <v>125.0</v>
      </c>
      <c r="E14" s="5">
        <v>199.0</v>
      </c>
      <c r="F14" s="5">
        <v>134.0</v>
      </c>
      <c r="G14" s="5">
        <v>299.0</v>
      </c>
      <c r="H14" s="5">
        <v>269.0</v>
      </c>
      <c r="I14" s="5">
        <v>229.0</v>
      </c>
      <c r="J14" s="5">
        <v>397.0</v>
      </c>
      <c r="K14" s="5">
        <v>312.0</v>
      </c>
      <c r="L14" s="5">
        <v>369.0</v>
      </c>
      <c r="M14" s="5">
        <v>338.0</v>
      </c>
      <c r="N14" s="34">
        <f t="shared" si="6"/>
        <v>2934</v>
      </c>
    </row>
    <row r="15">
      <c r="A15" s="39" t="s">
        <v>33</v>
      </c>
      <c r="B15" s="5">
        <v>200.0</v>
      </c>
      <c r="C15" s="5">
        <v>92.0</v>
      </c>
      <c r="D15" s="5">
        <v>114.0</v>
      </c>
      <c r="E15" s="5">
        <v>176.0</v>
      </c>
      <c r="F15" s="5">
        <v>197.0</v>
      </c>
      <c r="G15" s="5">
        <v>266.0</v>
      </c>
      <c r="H15" s="5">
        <v>244.0</v>
      </c>
      <c r="I15" s="5">
        <v>297.0</v>
      </c>
      <c r="J15" s="5">
        <v>377.0</v>
      </c>
      <c r="K15" s="5">
        <v>322.0</v>
      </c>
      <c r="L15" s="5">
        <v>378.0</v>
      </c>
      <c r="M15" s="5">
        <v>399.0</v>
      </c>
      <c r="N15" s="34">
        <f t="shared" si="6"/>
        <v>3062</v>
      </c>
    </row>
    <row r="16">
      <c r="A16" s="40" t="s">
        <v>34</v>
      </c>
      <c r="B16" s="41">
        <v>125.0</v>
      </c>
      <c r="C16" s="41">
        <v>71.0</v>
      </c>
      <c r="D16" s="41">
        <v>198.0</v>
      </c>
      <c r="E16" s="41">
        <v>133.0</v>
      </c>
      <c r="F16" s="41">
        <v>177.0</v>
      </c>
      <c r="G16" s="41">
        <v>255.0</v>
      </c>
      <c r="H16" s="41">
        <v>299.0</v>
      </c>
      <c r="I16" s="41">
        <v>257.0</v>
      </c>
      <c r="J16" s="41">
        <v>365.0</v>
      </c>
      <c r="K16" s="41">
        <v>345.0</v>
      </c>
      <c r="L16" s="41">
        <v>334.0</v>
      </c>
      <c r="M16" s="41">
        <v>377.0</v>
      </c>
      <c r="N16" s="42">
        <f t="shared" si="6"/>
        <v>2936</v>
      </c>
    </row>
    <row r="17">
      <c r="A17" s="43" t="s">
        <v>35</v>
      </c>
      <c r="B17" s="44">
        <f t="shared" ref="B17:N17" si="7">SUM(B11:B16)</f>
        <v>1050</v>
      </c>
      <c r="C17" s="44">
        <f t="shared" si="7"/>
        <v>492</v>
      </c>
      <c r="D17" s="44">
        <f t="shared" si="7"/>
        <v>883</v>
      </c>
      <c r="E17" s="44">
        <f t="shared" si="7"/>
        <v>897</v>
      </c>
      <c r="F17" s="44">
        <f t="shared" si="7"/>
        <v>1046</v>
      </c>
      <c r="G17" s="44">
        <f t="shared" si="7"/>
        <v>1565</v>
      </c>
      <c r="H17" s="44">
        <f t="shared" si="7"/>
        <v>1605</v>
      </c>
      <c r="I17" s="44">
        <f t="shared" si="7"/>
        <v>1516</v>
      </c>
      <c r="J17" s="44">
        <f t="shared" si="7"/>
        <v>2167</v>
      </c>
      <c r="K17" s="44">
        <f t="shared" si="7"/>
        <v>1976</v>
      </c>
      <c r="L17" s="44">
        <f t="shared" si="7"/>
        <v>2177</v>
      </c>
      <c r="M17" s="44">
        <f t="shared" si="7"/>
        <v>2101</v>
      </c>
      <c r="N17" s="44">
        <f t="shared" si="7"/>
        <v>17475</v>
      </c>
    </row>
    <row r="20">
      <c r="A20" s="1" t="s">
        <v>28</v>
      </c>
    </row>
    <row r="21">
      <c r="A21" s="2"/>
      <c r="B21" s="35">
        <v>43466.0</v>
      </c>
      <c r="C21" s="35">
        <v>43497.0</v>
      </c>
      <c r="D21" s="35">
        <v>43525.0</v>
      </c>
      <c r="E21" s="35">
        <v>43556.0</v>
      </c>
      <c r="F21" s="35">
        <v>43586.0</v>
      </c>
      <c r="G21" s="35">
        <v>43617.0</v>
      </c>
      <c r="H21" s="35">
        <v>43647.0</v>
      </c>
      <c r="I21" s="35">
        <v>43678.0</v>
      </c>
      <c r="J21" s="35">
        <v>43709.0</v>
      </c>
      <c r="K21" s="35">
        <v>43739.0</v>
      </c>
      <c r="L21" s="35">
        <v>43770.0</v>
      </c>
      <c r="M21" s="35">
        <v>43800.0</v>
      </c>
      <c r="N21" s="36" t="s">
        <v>1</v>
      </c>
    </row>
    <row r="22">
      <c r="A22" s="37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>
      <c r="A23" s="39" t="s">
        <v>29</v>
      </c>
      <c r="B23" s="5">
        <v>75.0</v>
      </c>
      <c r="C23" s="5">
        <v>40.0</v>
      </c>
      <c r="D23" s="5">
        <v>75.0</v>
      </c>
      <c r="E23" s="5">
        <v>66.0</v>
      </c>
      <c r="F23" s="5">
        <v>75.0</v>
      </c>
      <c r="G23" s="5">
        <v>129.0</v>
      </c>
      <c r="H23" s="5">
        <v>178.0</v>
      </c>
      <c r="I23" s="5">
        <v>140.0</v>
      </c>
      <c r="J23" s="5">
        <v>201.0</v>
      </c>
      <c r="K23" s="5">
        <v>233.0</v>
      </c>
      <c r="L23" s="5">
        <v>210.0</v>
      </c>
      <c r="M23" s="5">
        <v>189.0</v>
      </c>
      <c r="N23" s="34">
        <f t="shared" ref="N23:N28" si="8">SUM(B23:M23)</f>
        <v>1611</v>
      </c>
    </row>
    <row r="24">
      <c r="A24" s="39" t="s">
        <v>30</v>
      </c>
      <c r="B24" s="5">
        <v>110.0</v>
      </c>
      <c r="C24" s="5">
        <v>39.0</v>
      </c>
      <c r="D24" s="5">
        <v>72.0</v>
      </c>
      <c r="E24" s="5">
        <v>77.0</v>
      </c>
      <c r="F24" s="5">
        <v>79.0</v>
      </c>
      <c r="G24" s="5">
        <v>173.0</v>
      </c>
      <c r="H24" s="5">
        <v>129.0</v>
      </c>
      <c r="I24" s="5">
        <v>142.0</v>
      </c>
      <c r="J24" s="5">
        <v>199.0</v>
      </c>
      <c r="K24" s="5">
        <v>198.0</v>
      </c>
      <c r="L24" s="5">
        <v>177.0</v>
      </c>
      <c r="M24" s="5">
        <v>165.0</v>
      </c>
      <c r="N24" s="34">
        <f t="shared" si="8"/>
        <v>1560</v>
      </c>
    </row>
    <row r="25">
      <c r="A25" s="39" t="s">
        <v>31</v>
      </c>
      <c r="B25" s="5">
        <v>89.0</v>
      </c>
      <c r="C25" s="5">
        <v>57.0</v>
      </c>
      <c r="D25" s="5">
        <v>86.0</v>
      </c>
      <c r="E25" s="5">
        <v>88.0</v>
      </c>
      <c r="F25" s="5">
        <v>87.0</v>
      </c>
      <c r="G25" s="5">
        <v>115.0</v>
      </c>
      <c r="H25" s="5">
        <v>185.0</v>
      </c>
      <c r="I25" s="5">
        <v>119.0</v>
      </c>
      <c r="J25" s="5">
        <v>195.0</v>
      </c>
      <c r="K25" s="5">
        <v>194.0</v>
      </c>
      <c r="L25" s="5">
        <v>177.0</v>
      </c>
      <c r="M25" s="5">
        <v>191.0</v>
      </c>
      <c r="N25" s="34">
        <f t="shared" si="8"/>
        <v>1583</v>
      </c>
    </row>
    <row r="26">
      <c r="A26" s="39" t="s">
        <v>32</v>
      </c>
      <c r="B26" s="5">
        <v>97.0</v>
      </c>
      <c r="C26" s="5">
        <v>47.0</v>
      </c>
      <c r="D26" s="5">
        <v>81.0</v>
      </c>
      <c r="E26" s="5">
        <v>89.0</v>
      </c>
      <c r="F26" s="5">
        <v>88.0</v>
      </c>
      <c r="G26" s="5">
        <v>175.0</v>
      </c>
      <c r="H26" s="5">
        <v>155.0</v>
      </c>
      <c r="I26" s="5">
        <v>110.0</v>
      </c>
      <c r="J26" s="5">
        <v>182.0</v>
      </c>
      <c r="K26" s="5">
        <v>152.0</v>
      </c>
      <c r="L26" s="5">
        <v>176.0</v>
      </c>
      <c r="M26" s="5">
        <v>122.0</v>
      </c>
      <c r="N26" s="34">
        <f t="shared" si="8"/>
        <v>1474</v>
      </c>
    </row>
    <row r="27">
      <c r="A27" s="39" t="s">
        <v>33</v>
      </c>
      <c r="B27" s="5">
        <v>118.0</v>
      </c>
      <c r="C27" s="5">
        <v>49.0</v>
      </c>
      <c r="D27" s="5">
        <v>90.0</v>
      </c>
      <c r="E27" s="5">
        <v>99.0</v>
      </c>
      <c r="F27" s="5">
        <v>92.0</v>
      </c>
      <c r="G27" s="5">
        <v>156.0</v>
      </c>
      <c r="H27" s="5">
        <v>129.0</v>
      </c>
      <c r="I27" s="5">
        <v>115.0</v>
      </c>
      <c r="J27" s="5">
        <v>190.0</v>
      </c>
      <c r="K27" s="5">
        <v>199.0</v>
      </c>
      <c r="L27" s="5">
        <v>180.0</v>
      </c>
      <c r="M27" s="5">
        <v>192.0</v>
      </c>
      <c r="N27" s="34">
        <f t="shared" si="8"/>
        <v>1609</v>
      </c>
    </row>
    <row r="28">
      <c r="A28" s="40" t="s">
        <v>34</v>
      </c>
      <c r="B28" s="41">
        <v>97.0</v>
      </c>
      <c r="C28" s="41">
        <v>37.0</v>
      </c>
      <c r="D28" s="41">
        <v>72.0</v>
      </c>
      <c r="E28" s="41">
        <v>56.0</v>
      </c>
      <c r="F28" s="41">
        <v>71.0</v>
      </c>
      <c r="G28" s="41">
        <v>156.0</v>
      </c>
      <c r="H28" s="41">
        <v>187.0</v>
      </c>
      <c r="I28" s="41">
        <v>117.0</v>
      </c>
      <c r="J28" s="41">
        <v>195.0</v>
      </c>
      <c r="K28" s="41">
        <v>191.0</v>
      </c>
      <c r="L28" s="41">
        <v>186.0</v>
      </c>
      <c r="M28" s="41">
        <v>193.0</v>
      </c>
      <c r="N28" s="42">
        <f t="shared" si="8"/>
        <v>1558</v>
      </c>
    </row>
    <row r="29">
      <c r="A29" s="45" t="s">
        <v>36</v>
      </c>
      <c r="B29" s="46">
        <f t="shared" ref="B29:N29" si="9">SUM(B23:B28)</f>
        <v>586</v>
      </c>
      <c r="C29" s="46">
        <f t="shared" si="9"/>
        <v>269</v>
      </c>
      <c r="D29" s="46">
        <f t="shared" si="9"/>
        <v>476</v>
      </c>
      <c r="E29" s="46">
        <f t="shared" si="9"/>
        <v>475</v>
      </c>
      <c r="F29" s="46">
        <f t="shared" si="9"/>
        <v>492</v>
      </c>
      <c r="G29" s="46">
        <f t="shared" si="9"/>
        <v>904</v>
      </c>
      <c r="H29" s="46">
        <f t="shared" si="9"/>
        <v>963</v>
      </c>
      <c r="I29" s="46">
        <f t="shared" si="9"/>
        <v>743</v>
      </c>
      <c r="J29" s="46">
        <f t="shared" si="9"/>
        <v>1162</v>
      </c>
      <c r="K29" s="46">
        <f t="shared" si="9"/>
        <v>1167</v>
      </c>
      <c r="L29" s="46">
        <f t="shared" si="9"/>
        <v>1106</v>
      </c>
      <c r="M29" s="46">
        <f t="shared" si="9"/>
        <v>1052</v>
      </c>
      <c r="N29" s="47">
        <f t="shared" si="9"/>
        <v>9395</v>
      </c>
    </row>
    <row r="32">
      <c r="A32" s="1" t="s">
        <v>28</v>
      </c>
    </row>
    <row r="33">
      <c r="A33" s="2"/>
      <c r="B33" s="35">
        <v>43466.0</v>
      </c>
      <c r="C33" s="35">
        <v>43497.0</v>
      </c>
      <c r="D33" s="35">
        <v>43525.0</v>
      </c>
      <c r="E33" s="35">
        <v>43556.0</v>
      </c>
      <c r="F33" s="35">
        <v>43586.0</v>
      </c>
      <c r="G33" s="35">
        <v>43617.0</v>
      </c>
      <c r="H33" s="35">
        <v>43647.0</v>
      </c>
      <c r="I33" s="35">
        <v>43678.0</v>
      </c>
      <c r="J33" s="35">
        <v>43709.0</v>
      </c>
      <c r="K33" s="35">
        <v>43739.0</v>
      </c>
      <c r="L33" s="35">
        <v>43770.0</v>
      </c>
      <c r="M33" s="35">
        <v>43800.0</v>
      </c>
      <c r="N33" s="36" t="s">
        <v>1</v>
      </c>
    </row>
    <row r="34">
      <c r="A34" s="37" t="s">
        <v>26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>
      <c r="A35" s="39" t="s">
        <v>29</v>
      </c>
      <c r="B35" s="5">
        <v>45.0</v>
      </c>
      <c r="C35" s="5">
        <v>27.0</v>
      </c>
      <c r="D35" s="5">
        <v>40.0</v>
      </c>
      <c r="E35" s="5">
        <v>46.0</v>
      </c>
      <c r="F35" s="5">
        <v>45.0</v>
      </c>
      <c r="G35" s="5">
        <v>69.0</v>
      </c>
      <c r="H35" s="5">
        <v>92.0</v>
      </c>
      <c r="I35" s="5">
        <v>77.0</v>
      </c>
      <c r="J35" s="5">
        <v>127.0</v>
      </c>
      <c r="K35" s="5">
        <v>147.0</v>
      </c>
      <c r="L35" s="5">
        <v>126.0</v>
      </c>
      <c r="M35" s="5">
        <v>117.0</v>
      </c>
      <c r="N35" s="34">
        <f t="shared" ref="N35:N40" si="10">SUM(B35:M35)</f>
        <v>958</v>
      </c>
    </row>
    <row r="36">
      <c r="A36" s="39" t="s">
        <v>30</v>
      </c>
      <c r="B36" s="5">
        <v>83.0</v>
      </c>
      <c r="C36" s="5">
        <v>29.0</v>
      </c>
      <c r="D36" s="5">
        <v>70.0</v>
      </c>
      <c r="E36" s="5">
        <v>47.0</v>
      </c>
      <c r="F36" s="5">
        <v>60.0</v>
      </c>
      <c r="G36" s="5">
        <v>77.0</v>
      </c>
      <c r="H36" s="5">
        <v>79.0</v>
      </c>
      <c r="I36" s="5">
        <v>105.0</v>
      </c>
      <c r="J36" s="5">
        <v>89.0</v>
      </c>
      <c r="K36" s="5">
        <v>133.0</v>
      </c>
      <c r="L36" s="5">
        <v>92.0</v>
      </c>
      <c r="M36" s="5">
        <v>123.0</v>
      </c>
      <c r="N36" s="34">
        <f t="shared" si="10"/>
        <v>987</v>
      </c>
    </row>
    <row r="37">
      <c r="A37" s="39" t="s">
        <v>31</v>
      </c>
      <c r="B37" s="5">
        <v>47.0</v>
      </c>
      <c r="C37" s="5">
        <v>49.0</v>
      </c>
      <c r="D37" s="5">
        <v>60.0</v>
      </c>
      <c r="E37" s="5">
        <v>66.0</v>
      </c>
      <c r="F37" s="5">
        <v>59.0</v>
      </c>
      <c r="G37" s="5">
        <v>90.0</v>
      </c>
      <c r="H37" s="5">
        <v>98.0</v>
      </c>
      <c r="I37" s="5">
        <v>99.0</v>
      </c>
      <c r="J37" s="5">
        <v>91.0</v>
      </c>
      <c r="K37" s="5">
        <v>129.0</v>
      </c>
      <c r="L37" s="5">
        <v>99.0</v>
      </c>
      <c r="M37" s="5">
        <v>119.0</v>
      </c>
      <c r="N37" s="34">
        <f t="shared" si="10"/>
        <v>1006</v>
      </c>
    </row>
    <row r="38">
      <c r="A38" s="39" t="s">
        <v>32</v>
      </c>
      <c r="B38" s="5">
        <v>55.0</v>
      </c>
      <c r="C38" s="5">
        <v>33.0</v>
      </c>
      <c r="D38" s="5">
        <v>44.0</v>
      </c>
      <c r="E38" s="5">
        <v>49.0</v>
      </c>
      <c r="F38" s="5">
        <v>58.0</v>
      </c>
      <c r="G38" s="5">
        <v>103.0</v>
      </c>
      <c r="H38" s="5">
        <v>76.0</v>
      </c>
      <c r="I38" s="5">
        <v>96.0</v>
      </c>
      <c r="J38" s="5">
        <v>79.0</v>
      </c>
      <c r="K38" s="5">
        <v>110.0</v>
      </c>
      <c r="L38" s="5">
        <v>77.0</v>
      </c>
      <c r="M38" s="5">
        <v>89.0</v>
      </c>
      <c r="N38" s="34">
        <f t="shared" si="10"/>
        <v>869</v>
      </c>
    </row>
    <row r="39">
      <c r="A39" s="39" t="s">
        <v>33</v>
      </c>
      <c r="B39" s="5">
        <v>67.0</v>
      </c>
      <c r="C39" s="5">
        <v>29.0</v>
      </c>
      <c r="D39" s="5">
        <v>49.0</v>
      </c>
      <c r="E39" s="5">
        <v>80.0</v>
      </c>
      <c r="F39" s="5">
        <v>74.0</v>
      </c>
      <c r="G39" s="5">
        <v>147.0</v>
      </c>
      <c r="H39" s="5">
        <v>65.0</v>
      </c>
      <c r="I39" s="5">
        <v>92.0</v>
      </c>
      <c r="J39" s="5">
        <v>94.0</v>
      </c>
      <c r="K39" s="5">
        <v>111.0</v>
      </c>
      <c r="L39" s="5">
        <v>92.0</v>
      </c>
      <c r="M39" s="5">
        <v>99.0</v>
      </c>
      <c r="N39" s="34">
        <f t="shared" si="10"/>
        <v>999</v>
      </c>
    </row>
    <row r="40">
      <c r="A40" s="40" t="s">
        <v>34</v>
      </c>
      <c r="B40" s="41">
        <v>52.0</v>
      </c>
      <c r="C40" s="41">
        <v>20.0</v>
      </c>
      <c r="D40" s="41">
        <v>69.0</v>
      </c>
      <c r="E40" s="41">
        <v>30.0</v>
      </c>
      <c r="F40" s="41">
        <v>52.0</v>
      </c>
      <c r="G40" s="41">
        <v>130.0</v>
      </c>
      <c r="H40" s="41">
        <v>91.0</v>
      </c>
      <c r="I40" s="41">
        <v>79.0</v>
      </c>
      <c r="J40" s="41">
        <v>127.0</v>
      </c>
      <c r="K40" s="41">
        <v>122.0</v>
      </c>
      <c r="L40" s="41">
        <v>119.0</v>
      </c>
      <c r="M40" s="41">
        <v>102.0</v>
      </c>
      <c r="N40" s="42">
        <f t="shared" si="10"/>
        <v>993</v>
      </c>
    </row>
    <row r="41">
      <c r="A41" s="45" t="s">
        <v>37</v>
      </c>
      <c r="B41" s="46">
        <f t="shared" ref="B41:N41" si="11">SUM(B35:B40)</f>
        <v>349</v>
      </c>
      <c r="C41" s="46">
        <f t="shared" si="11"/>
        <v>187</v>
      </c>
      <c r="D41" s="46">
        <f t="shared" si="11"/>
        <v>332</v>
      </c>
      <c r="E41" s="46">
        <f t="shared" si="11"/>
        <v>318</v>
      </c>
      <c r="F41" s="46">
        <f t="shared" si="11"/>
        <v>348</v>
      </c>
      <c r="G41" s="46">
        <f t="shared" si="11"/>
        <v>616</v>
      </c>
      <c r="H41" s="46">
        <f t="shared" si="11"/>
        <v>501</v>
      </c>
      <c r="I41" s="46">
        <f t="shared" si="11"/>
        <v>548</v>
      </c>
      <c r="J41" s="46">
        <f t="shared" si="11"/>
        <v>607</v>
      </c>
      <c r="K41" s="46">
        <f t="shared" si="11"/>
        <v>752</v>
      </c>
      <c r="L41" s="46">
        <f t="shared" si="11"/>
        <v>605</v>
      </c>
      <c r="M41" s="46">
        <f t="shared" si="11"/>
        <v>649</v>
      </c>
      <c r="N41" s="47">
        <f t="shared" si="11"/>
        <v>5812</v>
      </c>
    </row>
    <row r="43">
      <c r="A43" s="1" t="s">
        <v>28</v>
      </c>
    </row>
    <row r="44">
      <c r="A44" s="2"/>
      <c r="B44" s="35">
        <v>43466.0</v>
      </c>
      <c r="C44" s="35">
        <v>43497.0</v>
      </c>
      <c r="D44" s="35">
        <v>43525.0</v>
      </c>
      <c r="E44" s="35">
        <v>43556.0</v>
      </c>
      <c r="F44" s="35">
        <v>43586.0</v>
      </c>
      <c r="G44" s="35">
        <v>43617.0</v>
      </c>
      <c r="H44" s="35">
        <v>43647.0</v>
      </c>
      <c r="I44" s="35">
        <v>43678.0</v>
      </c>
      <c r="J44" s="35">
        <v>43709.0</v>
      </c>
      <c r="K44" s="35">
        <v>43739.0</v>
      </c>
      <c r="L44" s="35">
        <v>43770.0</v>
      </c>
      <c r="M44" s="35">
        <v>43800.0</v>
      </c>
      <c r="N44" s="36" t="s">
        <v>1</v>
      </c>
    </row>
    <row r="45">
      <c r="A45" s="37" t="s">
        <v>38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>
      <c r="A46" s="39" t="s">
        <v>29</v>
      </c>
      <c r="B46" s="48">
        <f>A55*B35</f>
        <v>45000</v>
      </c>
      <c r="C46" s="48">
        <f>A55*C35</f>
        <v>27000</v>
      </c>
      <c r="D46" s="48">
        <f>A55*D35</f>
        <v>40000</v>
      </c>
      <c r="E46" s="48">
        <f>A55*E35</f>
        <v>46000</v>
      </c>
      <c r="F46" s="48">
        <f>A55*F35</f>
        <v>45000</v>
      </c>
      <c r="G46" s="48">
        <f>A55*G35</f>
        <v>69000</v>
      </c>
      <c r="H46" s="48">
        <f>A55*H35</f>
        <v>92000</v>
      </c>
      <c r="I46" s="48">
        <f>A55*I35</f>
        <v>77000</v>
      </c>
      <c r="J46" s="48">
        <f>A55*J35</f>
        <v>127000</v>
      </c>
      <c r="K46" s="48">
        <f>A55*K35</f>
        <v>147000</v>
      </c>
      <c r="L46" s="48">
        <f>A55*L35</f>
        <v>126000</v>
      </c>
      <c r="M46" s="48">
        <f>A55*M35</f>
        <v>117000</v>
      </c>
      <c r="N46" s="12">
        <f t="shared" ref="N46:N51" si="12">SUM(B46:M46)</f>
        <v>958000</v>
      </c>
    </row>
    <row r="47">
      <c r="A47" s="39" t="s">
        <v>30</v>
      </c>
      <c r="B47" s="48">
        <f>B36*A55</f>
        <v>83000</v>
      </c>
      <c r="C47" s="48">
        <f>A55*C36</f>
        <v>29000</v>
      </c>
      <c r="D47" s="48">
        <f>A55*D36</f>
        <v>70000</v>
      </c>
      <c r="E47" s="48">
        <f>E36*A55</f>
        <v>47000</v>
      </c>
      <c r="F47" s="48">
        <f>A55*F36</f>
        <v>60000</v>
      </c>
      <c r="G47" s="48">
        <f>A55*G36</f>
        <v>77000</v>
      </c>
      <c r="H47" s="48">
        <f>A55*H36</f>
        <v>79000</v>
      </c>
      <c r="I47" s="48">
        <f>I36*A55</f>
        <v>105000</v>
      </c>
      <c r="J47" s="48">
        <f>A55*J36</f>
        <v>89000</v>
      </c>
      <c r="K47" s="48">
        <f>K36*A55</f>
        <v>133000</v>
      </c>
      <c r="L47" s="48">
        <f>L36*A55</f>
        <v>92000</v>
      </c>
      <c r="M47" s="48">
        <f>M36*A55</f>
        <v>123000</v>
      </c>
      <c r="N47" s="12">
        <f t="shared" si="12"/>
        <v>987000</v>
      </c>
    </row>
    <row r="48">
      <c r="A48" s="39" t="s">
        <v>31</v>
      </c>
      <c r="B48" s="48">
        <f>B37*A55</f>
        <v>47000</v>
      </c>
      <c r="C48" s="48">
        <f>A55*C37</f>
        <v>49000</v>
      </c>
      <c r="D48" s="48">
        <f>A55*D37</f>
        <v>60000</v>
      </c>
      <c r="E48" s="48">
        <f>E37*A55</f>
        <v>66000</v>
      </c>
      <c r="F48" s="48">
        <f>A55*F37</f>
        <v>59000</v>
      </c>
      <c r="G48" s="48">
        <f>A55*G37</f>
        <v>90000</v>
      </c>
      <c r="H48" s="48">
        <f>A55*H37</f>
        <v>98000</v>
      </c>
      <c r="I48" s="48">
        <f>I37*A55</f>
        <v>99000</v>
      </c>
      <c r="J48" s="48">
        <f>A55*J37</f>
        <v>91000</v>
      </c>
      <c r="K48" s="48">
        <f>K37*A55</f>
        <v>129000</v>
      </c>
      <c r="L48" s="48">
        <f>L37*A55</f>
        <v>99000</v>
      </c>
      <c r="M48" s="48">
        <f>M37*A55</f>
        <v>119000</v>
      </c>
      <c r="N48" s="12">
        <f t="shared" si="12"/>
        <v>1006000</v>
      </c>
    </row>
    <row r="49">
      <c r="A49" s="39" t="s">
        <v>32</v>
      </c>
      <c r="B49" s="48">
        <f>B38*A55</f>
        <v>55000</v>
      </c>
      <c r="C49" s="48">
        <f>A55*C38</f>
        <v>33000</v>
      </c>
      <c r="D49" s="48">
        <f>A55*D38</f>
        <v>44000</v>
      </c>
      <c r="E49" s="48">
        <f>E38*A55</f>
        <v>49000</v>
      </c>
      <c r="F49" s="48">
        <f>A55*F38</f>
        <v>58000</v>
      </c>
      <c r="G49" s="48">
        <f>A55*G38</f>
        <v>103000</v>
      </c>
      <c r="H49" s="48">
        <f>A55*H38</f>
        <v>76000</v>
      </c>
      <c r="I49" s="48">
        <f>I38*A55</f>
        <v>96000</v>
      </c>
      <c r="J49" s="48">
        <f>A55*J38</f>
        <v>79000</v>
      </c>
      <c r="K49" s="48">
        <f>K38*A55</f>
        <v>110000</v>
      </c>
      <c r="L49" s="48">
        <f>L38*A55</f>
        <v>77000</v>
      </c>
      <c r="M49" s="48">
        <f>M38*A55</f>
        <v>89000</v>
      </c>
      <c r="N49" s="12">
        <f t="shared" si="12"/>
        <v>869000</v>
      </c>
    </row>
    <row r="50">
      <c r="A50" s="39" t="s">
        <v>33</v>
      </c>
      <c r="B50" s="48">
        <f>B39*A55</f>
        <v>67000</v>
      </c>
      <c r="C50" s="48">
        <f>A55*C39</f>
        <v>29000</v>
      </c>
      <c r="D50" s="48">
        <f>A55*D39</f>
        <v>49000</v>
      </c>
      <c r="E50" s="48">
        <f>E39*A55</f>
        <v>80000</v>
      </c>
      <c r="F50" s="48">
        <f>A55*F39</f>
        <v>74000</v>
      </c>
      <c r="G50" s="48">
        <f>A55*G39</f>
        <v>147000</v>
      </c>
      <c r="H50" s="48">
        <f>A55*H39</f>
        <v>65000</v>
      </c>
      <c r="I50" s="48">
        <f>I39*A55</f>
        <v>92000</v>
      </c>
      <c r="J50" s="48">
        <f>A55*J39</f>
        <v>94000</v>
      </c>
      <c r="K50" s="48">
        <f>K39*A55</f>
        <v>111000</v>
      </c>
      <c r="L50" s="48">
        <f>L39*A55</f>
        <v>92000</v>
      </c>
      <c r="M50" s="48">
        <f>M39*A55</f>
        <v>99000</v>
      </c>
      <c r="N50" s="12">
        <f t="shared" si="12"/>
        <v>999000</v>
      </c>
    </row>
    <row r="51">
      <c r="A51" s="40" t="s">
        <v>34</v>
      </c>
      <c r="B51" s="49">
        <f>B40*A55</f>
        <v>52000</v>
      </c>
      <c r="C51" s="48">
        <f>A55*C40</f>
        <v>20000</v>
      </c>
      <c r="D51" s="48">
        <f>A55*D40</f>
        <v>69000</v>
      </c>
      <c r="E51" s="48">
        <f>E40*A55</f>
        <v>30000</v>
      </c>
      <c r="F51" s="48">
        <f>A55*F40</f>
        <v>52000</v>
      </c>
      <c r="G51" s="48">
        <f>A55*G40</f>
        <v>130000</v>
      </c>
      <c r="H51" s="48">
        <f>A55*H40</f>
        <v>91000</v>
      </c>
      <c r="I51" s="49">
        <f>I40*A55</f>
        <v>79000</v>
      </c>
      <c r="J51" s="48">
        <f>A55*J40</f>
        <v>127000</v>
      </c>
      <c r="K51" s="49">
        <f>K40*A55</f>
        <v>122000</v>
      </c>
      <c r="L51" s="49">
        <f>L40*A55</f>
        <v>119000</v>
      </c>
      <c r="M51" s="49">
        <f>M40*A55</f>
        <v>102000</v>
      </c>
      <c r="N51" s="50">
        <f t="shared" si="12"/>
        <v>993000</v>
      </c>
    </row>
    <row r="52">
      <c r="A52" s="45" t="s">
        <v>36</v>
      </c>
      <c r="B52" s="51">
        <f t="shared" ref="B52:N52" si="13">SUM(B46:B51)</f>
        <v>349000</v>
      </c>
      <c r="C52" s="51">
        <f t="shared" si="13"/>
        <v>187000</v>
      </c>
      <c r="D52" s="51">
        <f t="shared" si="13"/>
        <v>332000</v>
      </c>
      <c r="E52" s="51">
        <f t="shared" si="13"/>
        <v>318000</v>
      </c>
      <c r="F52" s="51">
        <f t="shared" si="13"/>
        <v>348000</v>
      </c>
      <c r="G52" s="51">
        <f t="shared" si="13"/>
        <v>616000</v>
      </c>
      <c r="H52" s="51">
        <f t="shared" si="13"/>
        <v>501000</v>
      </c>
      <c r="I52" s="51">
        <f t="shared" si="13"/>
        <v>548000</v>
      </c>
      <c r="J52" s="51">
        <f t="shared" si="13"/>
        <v>607000</v>
      </c>
      <c r="K52" s="51">
        <f t="shared" si="13"/>
        <v>752000</v>
      </c>
      <c r="L52" s="51">
        <f t="shared" si="13"/>
        <v>605000</v>
      </c>
      <c r="M52" s="51">
        <f t="shared" si="13"/>
        <v>649000</v>
      </c>
      <c r="N52" s="52">
        <f t="shared" si="13"/>
        <v>5812000</v>
      </c>
    </row>
    <row r="54">
      <c r="A54" s="53" t="s">
        <v>39</v>
      </c>
    </row>
    <row r="55">
      <c r="A55" s="54">
        <v>1000.0</v>
      </c>
    </row>
    <row r="78">
      <c r="I78" s="55"/>
    </row>
  </sheetData>
  <mergeCells count="57">
    <mergeCell ref="G9:G10"/>
    <mergeCell ref="H9:H10"/>
    <mergeCell ref="J9:J10"/>
    <mergeCell ref="K9:K10"/>
    <mergeCell ref="L9:L10"/>
    <mergeCell ref="M9:M10"/>
    <mergeCell ref="N9:N10"/>
    <mergeCell ref="A1:I1"/>
    <mergeCell ref="A8:I8"/>
    <mergeCell ref="B9:B10"/>
    <mergeCell ref="C9:C10"/>
    <mergeCell ref="D9:D10"/>
    <mergeCell ref="E9:E10"/>
    <mergeCell ref="F9:F10"/>
    <mergeCell ref="G21:G22"/>
    <mergeCell ref="H21:H22"/>
    <mergeCell ref="J21:J22"/>
    <mergeCell ref="K21:K22"/>
    <mergeCell ref="L21:L22"/>
    <mergeCell ref="M21:M22"/>
    <mergeCell ref="N21:N22"/>
    <mergeCell ref="I9:I10"/>
    <mergeCell ref="A20:I20"/>
    <mergeCell ref="B21:B22"/>
    <mergeCell ref="C21:C22"/>
    <mergeCell ref="D21:D22"/>
    <mergeCell ref="E21:E22"/>
    <mergeCell ref="F21:F22"/>
    <mergeCell ref="G33:G34"/>
    <mergeCell ref="H33:H34"/>
    <mergeCell ref="J33:J34"/>
    <mergeCell ref="K33:K34"/>
    <mergeCell ref="L33:L34"/>
    <mergeCell ref="M33:M34"/>
    <mergeCell ref="N33:N34"/>
    <mergeCell ref="I21:I22"/>
    <mergeCell ref="A32:I32"/>
    <mergeCell ref="B33:B34"/>
    <mergeCell ref="C33:C34"/>
    <mergeCell ref="D33:D34"/>
    <mergeCell ref="E33:E34"/>
    <mergeCell ref="F33:F34"/>
    <mergeCell ref="G44:G45"/>
    <mergeCell ref="H44:H45"/>
    <mergeCell ref="J44:J45"/>
    <mergeCell ref="K44:K45"/>
    <mergeCell ref="L44:L45"/>
    <mergeCell ref="M44:M45"/>
    <mergeCell ref="N44:N45"/>
    <mergeCell ref="I33:I34"/>
    <mergeCell ref="A43:I43"/>
    <mergeCell ref="B44:B45"/>
    <mergeCell ref="C44:C45"/>
    <mergeCell ref="D44:D45"/>
    <mergeCell ref="E44:E45"/>
    <mergeCell ref="F44:F45"/>
    <mergeCell ref="I44:I45"/>
  </mergeCells>
  <drawing r:id="rId1"/>
</worksheet>
</file>